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kmalenica\Desktop\Ceste, javne površine i ruševine\2. javne površine\Troškovnik kamenoklesarski radovi\"/>
    </mc:Choice>
  </mc:AlternateContent>
  <bookViews>
    <workbookView xWindow="0" yWindow="0" windowWidth="28800" windowHeight="12435"/>
  </bookViews>
  <sheets>
    <sheet name="TROŠKOVNIK" sheetId="2" r:id="rId1"/>
  </sheets>
  <definedNames>
    <definedName name="_xlnm.Print_Area" localSheetId="0">TROŠKOVNIK!$A$1:$F$135</definedName>
  </definedNames>
  <calcPr calcId="152511"/>
</workbook>
</file>

<file path=xl/calcChain.xml><?xml version="1.0" encoding="utf-8"?>
<calcChain xmlns="http://schemas.openxmlformats.org/spreadsheetml/2006/main">
  <c r="F95" i="2" l="1"/>
  <c r="F94" i="2"/>
  <c r="F129" i="2" l="1"/>
  <c r="F123" i="2"/>
  <c r="F124" i="2"/>
  <c r="F125" i="2"/>
  <c r="F126" i="2"/>
  <c r="F127" i="2"/>
  <c r="F128" i="2"/>
  <c r="F122" i="2"/>
  <c r="F113" i="2"/>
  <c r="F114" i="2"/>
  <c r="F115" i="2"/>
  <c r="F116" i="2"/>
  <c r="F117" i="2"/>
  <c r="F118" i="2"/>
  <c r="F119" i="2"/>
  <c r="F120" i="2"/>
  <c r="F112" i="2"/>
  <c r="F103" i="2"/>
  <c r="F104" i="2"/>
  <c r="F105" i="2"/>
  <c r="F106" i="2"/>
  <c r="F107" i="2"/>
  <c r="F108" i="2"/>
  <c r="F109" i="2"/>
  <c r="F110" i="2"/>
  <c r="F102" i="2"/>
  <c r="F85" i="2"/>
  <c r="F86" i="2"/>
  <c r="F87" i="2"/>
  <c r="F88" i="2"/>
  <c r="F89" i="2"/>
  <c r="F90" i="2"/>
  <c r="F91" i="2"/>
  <c r="F92" i="2"/>
  <c r="F93" i="2"/>
  <c r="F96" i="2"/>
  <c r="F97" i="2"/>
  <c r="F98" i="2"/>
  <c r="F99" i="2"/>
  <c r="F100" i="2"/>
  <c r="F84" i="2"/>
  <c r="F80" i="2"/>
  <c r="F81" i="2"/>
  <c r="F82" i="2"/>
  <c r="F79"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47" i="2"/>
  <c r="F36" i="2"/>
  <c r="F37" i="2"/>
  <c r="F38" i="2"/>
  <c r="F39" i="2"/>
  <c r="F40" i="2"/>
  <c r="F41" i="2"/>
  <c r="F42" i="2"/>
  <c r="F43" i="2"/>
  <c r="F44" i="2"/>
  <c r="F45" i="2"/>
  <c r="F35" i="2"/>
  <c r="F30" i="2"/>
  <c r="F31" i="2"/>
  <c r="F32" i="2"/>
  <c r="F33" i="2"/>
  <c r="F29" i="2"/>
  <c r="F24" i="2"/>
  <c r="F25" i="2"/>
  <c r="F26" i="2"/>
  <c r="F27" i="2"/>
  <c r="F23" i="2"/>
  <c r="F11" i="2"/>
  <c r="F12" i="2"/>
  <c r="F13" i="2"/>
  <c r="F14" i="2"/>
  <c r="F15" i="2"/>
  <c r="F16" i="2"/>
  <c r="F17" i="2"/>
  <c r="F18" i="2"/>
  <c r="F19" i="2"/>
  <c r="F20" i="2"/>
  <c r="F21" i="2"/>
  <c r="F10" i="2"/>
  <c r="E108" i="2" l="1"/>
  <c r="E90" i="2" l="1"/>
  <c r="E73" i="2"/>
  <c r="E64" i="2"/>
  <c r="F132" i="2" l="1"/>
  <c r="F134" i="2" l="1"/>
  <c r="F135" i="2" s="1"/>
</calcChain>
</file>

<file path=xl/sharedStrings.xml><?xml version="1.0" encoding="utf-8"?>
<sst xmlns="http://schemas.openxmlformats.org/spreadsheetml/2006/main" count="331" uniqueCount="227">
  <si>
    <t>TROŠKOVNIK KAMENOKLESARSKIH I GRAĐEVINSKO OBRTNIČKIH RADOVA NA ODRŽAVANJU JAVNIH I PROMETNIH POVRŠINA NA PODRUČJU GRADA ZADRA</t>
  </si>
  <si>
    <t>Opis rada</t>
  </si>
  <si>
    <t>Jed. mjere</t>
  </si>
  <si>
    <t>Okvirna količina</t>
  </si>
  <si>
    <t>Ukupno</t>
  </si>
  <si>
    <t>1.</t>
  </si>
  <si>
    <t>kom</t>
  </si>
  <si>
    <t>m²</t>
  </si>
  <si>
    <t>2.</t>
  </si>
  <si>
    <t>m³</t>
  </si>
  <si>
    <t>3.</t>
  </si>
  <si>
    <t>Pozicija</t>
  </si>
  <si>
    <t>14.</t>
  </si>
  <si>
    <t>13.</t>
  </si>
  <si>
    <t>4.</t>
  </si>
  <si>
    <t>5.</t>
  </si>
  <si>
    <t>6.</t>
  </si>
  <si>
    <t>7.</t>
  </si>
  <si>
    <t>8.</t>
  </si>
  <si>
    <t>9.</t>
  </si>
  <si>
    <t>10.</t>
  </si>
  <si>
    <t>11.</t>
  </si>
  <si>
    <t>12.</t>
  </si>
  <si>
    <t>15.</t>
  </si>
  <si>
    <t>a) bez upotrebe oplate</t>
  </si>
  <si>
    <t>b) s upotrebom oplate</t>
  </si>
  <si>
    <t>17.</t>
  </si>
  <si>
    <t>18.</t>
  </si>
  <si>
    <t>19.</t>
  </si>
  <si>
    <t>20.</t>
  </si>
  <si>
    <t>21.</t>
  </si>
  <si>
    <t>22.</t>
  </si>
  <si>
    <t>23.</t>
  </si>
  <si>
    <t>24.</t>
  </si>
  <si>
    <t>25.</t>
  </si>
  <si>
    <t>26.</t>
  </si>
  <si>
    <t>27.</t>
  </si>
  <si>
    <t>28.</t>
  </si>
  <si>
    <t>29.</t>
  </si>
  <si>
    <t>30.</t>
  </si>
  <si>
    <t>31.</t>
  </si>
  <si>
    <t>32.</t>
  </si>
  <si>
    <t>33.</t>
  </si>
  <si>
    <t>35.</t>
  </si>
  <si>
    <t>36.</t>
  </si>
  <si>
    <t>37.</t>
  </si>
  <si>
    <t>cm³</t>
  </si>
  <si>
    <t>40.</t>
  </si>
  <si>
    <t>Ručno štemanje betona:</t>
  </si>
  <si>
    <t>41.</t>
  </si>
  <si>
    <t>42.</t>
  </si>
  <si>
    <t>a) cijev Ø 160 mm</t>
  </si>
  <si>
    <t>b) cijev Ø 200 mm</t>
  </si>
  <si>
    <t>d) cijev Ø 400 mm</t>
  </si>
  <si>
    <t>e) cijev Ø 500 mm</t>
  </si>
  <si>
    <t>43.</t>
  </si>
  <si>
    <t>44.</t>
  </si>
  <si>
    <t>45.</t>
  </si>
  <si>
    <t>46.</t>
  </si>
  <si>
    <t>47.</t>
  </si>
  <si>
    <t>48.</t>
  </si>
  <si>
    <t>49.</t>
  </si>
  <si>
    <t>50.</t>
  </si>
  <si>
    <t>51.</t>
  </si>
  <si>
    <t>52.</t>
  </si>
  <si>
    <t>53.</t>
  </si>
  <si>
    <t>54.</t>
  </si>
  <si>
    <t>55.</t>
  </si>
  <si>
    <t>56.</t>
  </si>
  <si>
    <t>57.</t>
  </si>
  <si>
    <t>58.</t>
  </si>
  <si>
    <t>a) - GA 240/360</t>
  </si>
  <si>
    <t>b) - RA 400/500</t>
  </si>
  <si>
    <t>c) - armaturna mreža B500B ili B500A</t>
  </si>
  <si>
    <t>kg</t>
  </si>
  <si>
    <t>59.</t>
  </si>
  <si>
    <t>60.</t>
  </si>
  <si>
    <t>61.</t>
  </si>
  <si>
    <t>h</t>
  </si>
  <si>
    <t>64.</t>
  </si>
  <si>
    <t>65.</t>
  </si>
  <si>
    <t>mˡ</t>
  </si>
  <si>
    <t>a) 4 - 8 mm</t>
  </si>
  <si>
    <t>b) 8 - 16 mm</t>
  </si>
  <si>
    <t xml:space="preserve">c) 16 – 32 mm </t>
  </si>
  <si>
    <t>a) šlic dimenzija 10x10 cm</t>
  </si>
  <si>
    <t>b) ploča debljine do 10 cm</t>
  </si>
  <si>
    <t>c) konstrukcije veće debljine</t>
  </si>
  <si>
    <t>a) kao na Poljani Pape Aleksandra III</t>
  </si>
  <si>
    <t>b) kao u ulici Š. Kožičića Benje</t>
  </si>
  <si>
    <t>c) kao na Trgu Pet bunara</t>
  </si>
  <si>
    <t>e) traventin</t>
  </si>
  <si>
    <t>d) dolit</t>
  </si>
  <si>
    <t>c) kanfanar</t>
  </si>
  <si>
    <t>b) kirmenjak</t>
  </si>
  <si>
    <t>a) bijeli brački kamen / sivac, veselje /</t>
  </si>
  <si>
    <t>16.</t>
  </si>
  <si>
    <t>38.</t>
  </si>
  <si>
    <t>39.</t>
  </si>
  <si>
    <t>62.</t>
  </si>
  <si>
    <t>63.</t>
  </si>
  <si>
    <t>66.</t>
  </si>
  <si>
    <t>67.</t>
  </si>
  <si>
    <t>68.</t>
  </si>
  <si>
    <t>69.</t>
  </si>
  <si>
    <t>70.</t>
  </si>
  <si>
    <t>71.</t>
  </si>
  <si>
    <t>72.</t>
  </si>
  <si>
    <t>73.</t>
  </si>
  <si>
    <t>74.</t>
  </si>
  <si>
    <t>75.</t>
  </si>
  <si>
    <t>76.</t>
  </si>
  <si>
    <t>77.</t>
  </si>
  <si>
    <t>78.</t>
  </si>
  <si>
    <t>79.</t>
  </si>
  <si>
    <t>m3</t>
  </si>
  <si>
    <t>c) cijev Ø 315 mm</t>
  </si>
  <si>
    <t>a) u sloju debljine 5-15 cm</t>
  </si>
  <si>
    <t>b) u sloju debljine 15-30 cm</t>
  </si>
  <si>
    <r>
      <t>m</t>
    </r>
    <r>
      <rPr>
        <sz val="14"/>
        <rFont val="Times New Roman"/>
        <family val="1"/>
      </rPr>
      <t>³</t>
    </r>
  </si>
  <si>
    <r>
      <rPr>
        <b/>
        <sz val="11"/>
        <rFont val="Times New Roman"/>
        <family val="1"/>
      </rPr>
      <t>Zidanje zida grubo klesanim kamenom s 1 licem</t>
    </r>
    <r>
      <rPr>
        <sz val="11"/>
        <rFont val="Times New Roman"/>
        <family val="1"/>
      </rPr>
      <t xml:space="preserve">, i fugiranjem, od postojećeg kamena. </t>
    </r>
    <r>
      <rPr>
        <i/>
        <sz val="11"/>
        <rFont val="Times New Roman"/>
        <family val="1"/>
      </rPr>
      <t>Obračun po m³ zidanog zida.</t>
    </r>
  </si>
  <si>
    <r>
      <rPr>
        <b/>
        <sz val="11"/>
        <rFont val="Times New Roman"/>
        <family val="1"/>
      </rPr>
      <t>Zidanje zida grubo klesanim kamenom s 2 licem</t>
    </r>
    <r>
      <rPr>
        <sz val="11"/>
        <rFont val="Times New Roman"/>
        <family val="1"/>
      </rPr>
      <t xml:space="preserve">, i fugiranjem, od postojećeg kamena. </t>
    </r>
    <r>
      <rPr>
        <i/>
        <sz val="11"/>
        <rFont val="Times New Roman"/>
        <family val="1"/>
      </rPr>
      <t>Obračun po m³ zidanog zida.</t>
    </r>
  </si>
  <si>
    <r>
      <t xml:space="preserve">Popravak pločnika od kamenih ploča. Kao stavka 8. samo uz 50% novih ploča. </t>
    </r>
    <r>
      <rPr>
        <i/>
        <sz val="11"/>
        <rFont val="Times New Roman"/>
        <family val="1"/>
      </rPr>
      <t>Obračun po m² sanirane površine pločnika.</t>
    </r>
  </si>
  <si>
    <r>
      <rPr>
        <b/>
        <sz val="11"/>
        <rFont val="Times New Roman"/>
        <family val="1"/>
      </rPr>
      <t>Ručno štokanje postojećih kamenih ploča.</t>
    </r>
    <r>
      <rPr>
        <sz val="11"/>
        <rFont val="Times New Roman"/>
        <family val="1"/>
      </rPr>
      <t xml:space="preserve"> Po potrebi čišćenje i dopunjavanje sljubnica cementnim mortom.</t>
    </r>
    <r>
      <rPr>
        <i/>
        <sz val="11"/>
        <rFont val="Times New Roman"/>
        <family val="1"/>
      </rPr>
      <t xml:space="preserve">                                   Obračun po m² obrađene površine.</t>
    </r>
  </si>
  <si>
    <r>
      <t xml:space="preserve">Strojno štokanje. </t>
    </r>
    <r>
      <rPr>
        <i/>
        <sz val="11"/>
        <rFont val="Times New Roman"/>
        <family val="1"/>
      </rPr>
      <t>Obračun po m² obrađene površine</t>
    </r>
    <r>
      <rPr>
        <b/>
        <i/>
        <sz val="11"/>
        <rFont val="Times New Roman"/>
        <family val="1"/>
      </rPr>
      <t>.</t>
    </r>
  </si>
  <si>
    <r>
      <rPr>
        <b/>
        <sz val="11"/>
        <rFont val="Times New Roman"/>
        <family val="1"/>
      </rPr>
      <t>Dobava i ugradnja vrućeg AC 11 surf u debljini sloja do 6,00 cm na pripremljenu podlogu.</t>
    </r>
    <r>
      <rPr>
        <sz val="11"/>
        <rFont val="Times New Roman"/>
        <family val="1"/>
      </rPr>
      <t xml:space="preserve">                                                             </t>
    </r>
    <r>
      <rPr>
        <i/>
        <sz val="11"/>
        <rFont val="Times New Roman"/>
        <family val="1"/>
      </rPr>
      <t>Obračun po m² asfaltirane površine.</t>
    </r>
  </si>
  <si>
    <r>
      <t xml:space="preserve">Izrada zaštitne ograde od drvenih stupića (gredica 10/10 cm) i daske, visine 1,50 m. </t>
    </r>
    <r>
      <rPr>
        <i/>
        <sz val="11"/>
        <rFont val="Times New Roman"/>
        <family val="1"/>
      </rPr>
      <t>Obračun po mˡ izrađene ograde.</t>
    </r>
  </si>
  <si>
    <r>
      <rPr>
        <b/>
        <sz val="11"/>
        <rFont val="Times New Roman"/>
        <family val="1"/>
      </rPr>
      <t>Izrada okna vodolovnog grla od kanalizacijske cijevi Ø 400</t>
    </r>
    <r>
      <rPr>
        <sz val="11"/>
        <rFont val="Times New Roman"/>
        <family val="1"/>
      </rPr>
      <t xml:space="preserve">, uračunata betonska podloga i ležaj rešetke.                               </t>
    </r>
    <r>
      <rPr>
        <i/>
        <sz val="11"/>
        <rFont val="Times New Roman"/>
        <family val="1"/>
      </rPr>
      <t>Obračun po komadu izrađenog okna vodolovnog grla.</t>
    </r>
  </si>
  <si>
    <r>
      <t xml:space="preserve">Dobava i ugradba uličnog lijevano - željeznog poklopca šahta Ø 600 mm s amblemom Grada Zadra.                                            </t>
    </r>
    <r>
      <rPr>
        <i/>
        <sz val="11"/>
        <rFont val="Times New Roman"/>
        <family val="1"/>
      </rPr>
      <t>Obračun po komadu ugrađenog poklopca šahta.</t>
    </r>
  </si>
  <si>
    <r>
      <rPr>
        <b/>
        <sz val="11"/>
        <rFont val="Times New Roman"/>
        <family val="1"/>
      </rPr>
      <t>Dobava i ugradba lijevano-željezne rešetke slivnika za oborinsku odvodnju s okvirom.</t>
    </r>
    <r>
      <rPr>
        <sz val="11"/>
        <rFont val="Times New Roman"/>
        <family val="1"/>
      </rPr>
      <t xml:space="preserve"> Dimenzija 40/40 cm.                                          </t>
    </r>
    <r>
      <rPr>
        <i/>
        <sz val="11"/>
        <rFont val="Times New Roman"/>
        <family val="1"/>
      </rPr>
      <t>Obračun po komadu ugrađene rešetke.</t>
    </r>
  </si>
  <si>
    <r>
      <t xml:space="preserve">Dobava i ugradba kamenog rigola prema postojećem uz vađenje i odvoz oštećenih. </t>
    </r>
    <r>
      <rPr>
        <i/>
        <sz val="11"/>
        <rFont val="Times New Roman"/>
        <family val="1"/>
      </rPr>
      <t>Obračun po mˡ ugrađenih rigola.</t>
    </r>
  </si>
  <si>
    <r>
      <rPr>
        <b/>
        <sz val="11"/>
        <rFont val="Times New Roman"/>
        <family val="1"/>
      </rPr>
      <t>Dobava i ugradba betonskih rubnjaka klase C 35/45, dimenzija 8/20 cm</t>
    </r>
    <r>
      <rPr>
        <sz val="11"/>
        <rFont val="Times New Roman"/>
        <family val="1"/>
      </rPr>
      <t xml:space="preserve"> u prethodno iskopani rov. Uračunato je temeljenje, zalaganje betonom klase C 16/20 i fugiranje.                              </t>
    </r>
    <r>
      <rPr>
        <i/>
        <sz val="11"/>
        <rFont val="Times New Roman"/>
        <family val="1"/>
      </rPr>
      <t>Obračun po mˡ ugrađenih betonskih rubnjaka.</t>
    </r>
  </si>
  <si>
    <r>
      <rPr>
        <b/>
        <sz val="11"/>
        <rFont val="Times New Roman"/>
        <family val="1"/>
      </rPr>
      <t>Dobava i ugradba kamenih rubnjaka dimenzija 8/20 cm</t>
    </r>
    <r>
      <rPr>
        <sz val="11"/>
        <rFont val="Times New Roman"/>
        <family val="1"/>
      </rPr>
      <t xml:space="preserve"> u prethodno iskopani rov. Uračunato je temeljenje, zalaganje betonom klase C 16/20 I fugiranje.                                                       </t>
    </r>
    <r>
      <rPr>
        <i/>
        <sz val="11"/>
        <rFont val="Times New Roman"/>
        <family val="1"/>
      </rPr>
      <t>Obračun po mˡ ugrađenih kamenih rubnjaka.</t>
    </r>
  </si>
  <si>
    <r>
      <rPr>
        <b/>
        <sz val="11"/>
        <rFont val="Times New Roman"/>
        <family val="1"/>
      </rPr>
      <t>Zatrpavanje rova, građevnih jama i sličnih udubina s postojećim materijalom iz iskopa ili s terena.</t>
    </r>
    <r>
      <rPr>
        <i/>
        <sz val="11"/>
        <rFont val="Times New Roman"/>
        <family val="1"/>
      </rPr>
      <t xml:space="preserve">                                                      Obračun po m³ ugrađenog materijala.</t>
    </r>
  </si>
  <si>
    <r>
      <t xml:space="preserve">Dobava, razastiranje, planiranje i nabijanje tucanika                                         </t>
    </r>
    <r>
      <rPr>
        <i/>
        <sz val="11"/>
        <rFont val="Times New Roman"/>
        <family val="1"/>
      </rPr>
      <t>Obračun po m² sređene tucaničke površine.</t>
    </r>
  </si>
  <si>
    <r>
      <t xml:space="preserve">Dobava i ručno razastiranje finog morskog pijeska.                                                            </t>
    </r>
    <r>
      <rPr>
        <i/>
        <sz val="11"/>
        <rFont val="Times New Roman"/>
        <family val="1"/>
      </rPr>
      <t>Obračun po m³ dobavljenog materijala.</t>
    </r>
  </si>
  <si>
    <r>
      <t xml:space="preserve">Dobava i ručno razastiranje tucanika 4/8 mm "rizle".                                                             </t>
    </r>
    <r>
      <rPr>
        <i/>
        <sz val="11"/>
        <rFont val="Times New Roman"/>
        <family val="1"/>
      </rPr>
      <t>Obračun po m³ dobavljenog materijala.</t>
    </r>
  </si>
  <si>
    <r>
      <rPr>
        <b/>
        <sz val="11"/>
        <rFont val="Times New Roman"/>
        <family val="1"/>
      </rPr>
      <t>Izrada zaštite od morskih valova (školjere) lukobrana ili obalnog zida.</t>
    </r>
    <r>
      <rPr>
        <sz val="11"/>
        <rFont val="Times New Roman"/>
        <family val="1"/>
      </rPr>
      <t xml:space="preserve"> Nabava i doprema probranih kamenih blokova težine od 300 do 1000 kg, te pažljiva ugradba (slaganje) uz pomoć grajfera.                                                            </t>
    </r>
    <r>
      <rPr>
        <i/>
        <sz val="11"/>
        <rFont val="Times New Roman"/>
        <family val="1"/>
      </rPr>
      <t>Obračun po m³ izrađene zaštite od morskih valova.</t>
    </r>
  </si>
  <si>
    <r>
      <t>Betoniranje temelja, zapunjavanje rupa i slični radovi betonom klase C 25/30.</t>
    </r>
    <r>
      <rPr>
        <sz val="11"/>
        <rFont val="Times New Roman"/>
        <family val="1"/>
      </rPr>
      <t xml:space="preserve"> Stavka uključuje dobavu,prijevoz,ugradnju i njegu svježeg betona te ugradnju svog potrebnog materijala (uključivo armaturu) do potpune gotovosti. </t>
    </r>
    <r>
      <rPr>
        <i/>
        <sz val="11"/>
        <rFont val="Times New Roman"/>
        <family val="1"/>
      </rPr>
      <t>Obračun po m³ utrošenog betona.</t>
    </r>
  </si>
  <si>
    <t xml:space="preserve">a) beton </t>
  </si>
  <si>
    <t>b) retarder</t>
  </si>
  <si>
    <t>80.</t>
  </si>
  <si>
    <t>34</t>
  </si>
  <si>
    <t>81.</t>
  </si>
  <si>
    <t>82.</t>
  </si>
  <si>
    <t>83.</t>
  </si>
  <si>
    <t xml:space="preserve">d) 32 – 64 mm </t>
  </si>
  <si>
    <t>e) batuda</t>
  </si>
  <si>
    <t>84.</t>
  </si>
  <si>
    <r>
      <rPr>
        <b/>
        <sz val="11"/>
        <rFont val="Times New Roman"/>
        <family val="1"/>
      </rPr>
      <t>Dobava i ugradnja razdvajajuće ograde (New Jersey</t>
    </r>
    <r>
      <rPr>
        <sz val="11"/>
        <rFont val="Times New Roman"/>
        <family val="1"/>
      </rPr>
      <t>) –</t>
    </r>
    <r>
      <rPr>
        <b/>
        <sz val="11"/>
        <rFont val="Times New Roman"/>
        <family val="1"/>
      </rPr>
      <t xml:space="preserve"> plastična. </t>
    </r>
    <r>
      <rPr>
        <i/>
        <sz val="11"/>
        <rFont val="Times New Roman"/>
        <family val="1"/>
      </rPr>
      <t>Obračun po komadu postavljene razdvajajuće ograde.</t>
    </r>
  </si>
  <si>
    <r>
      <rPr>
        <b/>
        <sz val="11"/>
        <rFont val="Times New Roman"/>
        <family val="1"/>
        <charset val="238"/>
      </rPr>
      <t>Strojni iskop kanala u terenu B-C kategorije za polaganje cijevi ili temeljenje i sl.</t>
    </r>
    <r>
      <rPr>
        <sz val="11"/>
        <rFont val="Times New Roman"/>
        <family val="1"/>
      </rPr>
      <t xml:space="preserve"> s utovarom i odvozom na deponiju i troškove deponiranja. </t>
    </r>
    <r>
      <rPr>
        <i/>
        <sz val="11"/>
        <rFont val="Times New Roman"/>
        <family val="1"/>
        <charset val="238"/>
      </rPr>
      <t>Obračun po m³ iskopanog materijala u sraslom stanju.</t>
    </r>
  </si>
  <si>
    <r>
      <t xml:space="preserve">Žbukanje zida od betonskih blokova grubom i finom žbukom.  </t>
    </r>
    <r>
      <rPr>
        <i/>
        <sz val="11"/>
        <rFont val="Times New Roman"/>
        <family val="1"/>
      </rPr>
      <t>Obračun po m² ožbukane površine zida.</t>
    </r>
  </si>
  <si>
    <r>
      <t>Izrada zaštitnog "mosta" ili "nadvoja" za pješake, visina 3 m.</t>
    </r>
    <r>
      <rPr>
        <i/>
        <sz val="11"/>
        <rFont val="Times New Roman"/>
        <family val="1"/>
      </rPr>
      <t xml:space="preserve">   Obračun po m² površine zaštitnog "mosta" ili "nadvoja".</t>
    </r>
  </si>
  <si>
    <r>
      <t xml:space="preserve">Doprema, montaža, uporaba i demontaža lake građevinske skele. </t>
    </r>
    <r>
      <rPr>
        <i/>
        <sz val="11"/>
        <rFont val="Times New Roman"/>
        <family val="1"/>
      </rPr>
      <t>Obračun po m² montirane  skele.</t>
    </r>
  </si>
  <si>
    <r>
      <rPr>
        <b/>
        <sz val="11"/>
        <rFont val="Times New Roman"/>
        <family val="1"/>
      </rPr>
      <t xml:space="preserve">Nabava, sječenje, savijanje, doprema i ugradnja armature.  </t>
    </r>
    <r>
      <rPr>
        <i/>
        <sz val="11"/>
        <rFont val="Times New Roman"/>
        <family val="1"/>
      </rPr>
      <t>Obračun po kg ugrađene armature.</t>
    </r>
  </si>
  <si>
    <r>
      <rPr>
        <b/>
        <sz val="11"/>
        <rFont val="Times New Roman"/>
        <family val="1"/>
      </rPr>
      <t>Zidanje zida grubo klesanim kamenom uz dobavu i potrebnu obradu kamena</t>
    </r>
    <r>
      <rPr>
        <sz val="11"/>
        <rFont val="Times New Roman"/>
        <family val="1"/>
      </rPr>
      <t xml:space="preserve">.  </t>
    </r>
    <r>
      <rPr>
        <i/>
        <sz val="11"/>
        <rFont val="Times New Roman"/>
        <family val="1"/>
      </rPr>
      <t>Obračun po m³ zidanog zida.</t>
    </r>
  </si>
  <si>
    <r>
      <rPr>
        <b/>
        <sz val="11"/>
        <rFont val="Times New Roman"/>
        <family val="1"/>
      </rPr>
      <t>Dobava i ugradba kamenog stupića</t>
    </r>
    <r>
      <rPr>
        <sz val="11"/>
        <rFont val="Times New Roman"/>
        <family val="1"/>
      </rPr>
      <t xml:space="preserve"> kao na Obali kralja Tomislava. </t>
    </r>
    <r>
      <rPr>
        <i/>
        <sz val="11"/>
        <rFont val="Times New Roman"/>
        <family val="1"/>
      </rPr>
      <t>Obračun po komadu ugrađenog stupića.</t>
    </r>
  </si>
  <si>
    <r>
      <t xml:space="preserve">Krpanje oštećenja umjetnim kamenom na kamenim površinama. </t>
    </r>
    <r>
      <rPr>
        <i/>
        <sz val="11"/>
        <rFont val="Times New Roman"/>
        <family val="1"/>
      </rPr>
      <t>Obračun po cm³ utrošenog materijala.</t>
    </r>
  </si>
  <si>
    <t>Uvodne napomene:</t>
  </si>
  <si>
    <r>
      <t xml:space="preserve">Predmet troškovnika su kamenoklesarski i građevinsko obrtnički radovi na održavanju javnih i prometnih površina na području Grada Zadra. </t>
    </r>
    <r>
      <rPr>
        <b/>
        <sz val="11"/>
        <rFont val="Times New Roman"/>
        <family val="1"/>
        <charset val="238"/>
      </rPr>
      <t/>
    </r>
  </si>
  <si>
    <r>
      <rPr>
        <b/>
        <sz val="11"/>
        <rFont val="Times New Roman"/>
        <family val="1"/>
      </rPr>
      <t xml:space="preserve">Izrada dekorativnog  betona </t>
    </r>
    <r>
      <rPr>
        <sz val="11"/>
        <rFont val="Times New Roman"/>
        <family val="1"/>
      </rPr>
      <t xml:space="preserve"> certificiranog s oznakom  C30/37,XC3,XD2,XA1,XM1,S4 Dmax 8 Cl 0,2 debljine 13 cm. Stavka obuhvaća: 1. Pripremne radove kao što su provjera visine, nagiba, pravca 2. dobava doprema i postava oplate, 3. Nabava i ugradnja dekorativnog betona 4. ručna ugradnja ALU letvom- livelom na projektiranu visinu.5. Pravovremeno ručno ili strojno jednolično prskanje retarderom na biljnoj bazi (prilagođeno za pranje do ciljane dubine od 1 mm). 6. Piljenje razdjelnica na razmaku max 2,5 - 3,0 vršiti poslije 7. Pravovremeno pranje i njega svježeg betona. Kao podloga za dekorativni beton mora biti postavljen tamponski sloj. Izrada tamponskog sloja nije obuhvaćena ovom stavkom.</t>
    </r>
  </si>
  <si>
    <r>
      <rPr>
        <b/>
        <sz val="11"/>
        <rFont val="Times New Roman"/>
        <family val="1"/>
      </rPr>
      <t>Popravak pločnika od kamenih ploča.</t>
    </r>
    <r>
      <rPr>
        <sz val="11"/>
        <rFont val="Times New Roman"/>
        <family val="1"/>
      </rPr>
      <t xml:space="preserve"> </t>
    </r>
    <r>
      <rPr>
        <b/>
        <sz val="11"/>
        <rFont val="Times New Roman"/>
        <family val="1"/>
      </rPr>
      <t>Kao stavka 8. samo uz 30% novih ploča</t>
    </r>
    <r>
      <rPr>
        <sz val="11"/>
        <rFont val="Times New Roman"/>
        <family val="1"/>
      </rPr>
      <t xml:space="preserve"> kao zamjena za smrvljene postojeće. Nove ploče su od kamena (npr. bijeli brački kamen), štokane, debljine 6,00 - 10,00 cm a dimenzija prema potrebi.                                                                                           </t>
    </r>
    <r>
      <rPr>
        <i/>
        <sz val="11"/>
        <rFont val="Times New Roman"/>
        <family val="1"/>
      </rPr>
      <t>Obračun po m² sanirane površine pločnika.</t>
    </r>
  </si>
  <si>
    <r>
      <rPr>
        <b/>
        <sz val="11"/>
        <rFont val="Times New Roman"/>
        <family val="1"/>
      </rPr>
      <t>Kao stavka 31. samo opločnici debljine 8 cm</t>
    </r>
    <r>
      <rPr>
        <sz val="11"/>
        <rFont val="Times New Roman"/>
        <family val="1"/>
      </rPr>
      <t xml:space="preserve"> i polaganje u zemljo-vlažni cementni mort. Zapunjavanje sljubnica kvarcnim pijeskom. </t>
    </r>
    <r>
      <rPr>
        <i/>
        <sz val="11"/>
        <rFont val="Times New Roman"/>
        <family val="1"/>
      </rPr>
      <t>Obračun po m² popločane površine.</t>
    </r>
  </si>
  <si>
    <r>
      <rPr>
        <b/>
        <sz val="11"/>
        <rFont val="Times New Roman"/>
        <family val="1"/>
      </rPr>
      <t xml:space="preserve">Asistencija ronioca prilikom podvodnih radova.                                                           </t>
    </r>
    <r>
      <rPr>
        <i/>
        <sz val="11"/>
        <rFont val="Times New Roman"/>
        <family val="1"/>
      </rPr>
      <t>Obračun po stvarno utrošenom vremenu rada ronioca.</t>
    </r>
  </si>
  <si>
    <r>
      <t xml:space="preserve">Valjanje ugrađenog materijala vibrovaljkom. Stavka obuhvaća valjanje i profiliranje do potrebne zbijenosti (Ms ≥ 80 MPa)  </t>
    </r>
    <r>
      <rPr>
        <i/>
        <sz val="11"/>
        <rFont val="Times New Roman"/>
        <family val="1"/>
      </rPr>
      <t xml:space="preserve">Obračun po m² izvaljane površine </t>
    </r>
  </si>
  <si>
    <r>
      <t xml:space="preserve">Dobava, prijevoz i razastiranje jalovine.                                      </t>
    </r>
    <r>
      <rPr>
        <i/>
        <sz val="11"/>
        <rFont val="Times New Roman"/>
        <family val="1"/>
      </rPr>
      <t>Obračun po m³ ugrađene jalovine.</t>
    </r>
  </si>
  <si>
    <r>
      <rPr>
        <b/>
        <sz val="11"/>
        <rFont val="Times New Roman"/>
        <family val="1"/>
        <charset val="238"/>
      </rPr>
      <t>Popravak oštećenih ploča Gradskog mosta.</t>
    </r>
    <r>
      <rPr>
        <sz val="11"/>
        <rFont val="Times New Roman"/>
        <family val="1"/>
        <charset val="238"/>
      </rPr>
      <t xml:space="preserve"> Stavka obuhvaća vađenje oštećenih i dotrajalih ploča, sanaciju podloge, dobavu i ugradnju novih ploča. Uračunati odvoz materijala na deponij i troškove deponiranja. </t>
    </r>
    <r>
      <rPr>
        <i/>
        <sz val="11"/>
        <rFont val="Times New Roman"/>
        <family val="1"/>
        <charset val="238"/>
      </rPr>
      <t>Obračun po komadu ugrađene ploče.</t>
    </r>
  </si>
  <si>
    <r>
      <rPr>
        <b/>
        <sz val="11"/>
        <rFont val="Times New Roman"/>
        <family val="1"/>
      </rPr>
      <t>Raziđavanje ispucalog zida od kamena</t>
    </r>
    <r>
      <rPr>
        <sz val="11"/>
        <rFont val="Times New Roman"/>
        <family val="1"/>
      </rPr>
      <t xml:space="preserve"> s odlaganjem materijala u blizini. </t>
    </r>
    <r>
      <rPr>
        <i/>
        <sz val="11"/>
        <rFont val="Times New Roman"/>
        <family val="1"/>
      </rPr>
      <t>Obračun po m³ raziđanog zida.</t>
    </r>
  </si>
  <si>
    <r>
      <rPr>
        <b/>
        <sz val="11"/>
        <rFont val="Times New Roman"/>
        <family val="1"/>
      </rPr>
      <t>Vraćanje kamenih blokova - riva.</t>
    </r>
    <r>
      <rPr>
        <sz val="11"/>
        <rFont val="Times New Roman"/>
        <family val="1"/>
      </rPr>
      <t xml:space="preserve"> Stavka obuhvaća vraćanje kamenog bloka i montaža istog na prvobitnu poziciju. U stavku je uračunat sav potreban materijal i radna snaga.                      </t>
    </r>
    <r>
      <rPr>
        <i/>
        <sz val="11"/>
        <rFont val="Times New Roman"/>
        <family val="1"/>
        <charset val="238"/>
      </rPr>
      <t>Obračun po komadu vraćene ploče.</t>
    </r>
  </si>
  <si>
    <r>
      <rPr>
        <b/>
        <sz val="11"/>
        <rFont val="Times New Roman"/>
        <family val="1"/>
      </rPr>
      <t>Dobava i postava kamenih kocaka dimenzija 10x10x10 cm na pješačke staze.</t>
    </r>
    <r>
      <rPr>
        <sz val="11"/>
        <rFont val="Times New Roman"/>
        <family val="1"/>
      </rPr>
      <t xml:space="preserve">
Kocke se postavljaju u debeloslojno ljepilo za vanjske radove na prethodno izbetoniranu betonsku podlogu
Karakteristike kamena:
Prostorna masa: 2.715 t/m3, Poroznost: 0.5 %, Upijanje vode: 0.187 %, Čvrstoća na pritisak: 179.6 MN/m2, Čvrstoća na savijanje: 7.6 MN/m3, Otpornost na habanje: 12.7 cm3/50cm2
Reške između kocaka su široke 2.0 cm. Reške se pune dekorativnim betonom. U cijenu stavke uključena je dobava i postava kamenih kocaka, vezni materijal (debeloslojno ljepilo) i izrada reški.                                                                    </t>
    </r>
    <r>
      <rPr>
        <i/>
        <sz val="11"/>
        <rFont val="Times New Roman"/>
        <family val="1"/>
      </rPr>
      <t>Obračun po m2 površine izrađenog opločnika.</t>
    </r>
  </si>
  <si>
    <r>
      <rPr>
        <b/>
        <sz val="11"/>
        <rFont val="Times New Roman"/>
        <family val="1"/>
      </rPr>
      <t>Dobava i postavljanje betonskih opločnika debljine do 6 cm.</t>
    </r>
    <r>
      <rPr>
        <sz val="11"/>
        <rFont val="Times New Roman"/>
        <family val="1"/>
      </rPr>
      <t xml:space="preserve"> Polažu se u tucanik 0/8 mm (rizlu) na pripremljenu podlogu, sljubnice se zapunjavaju kvarcnim pijeskom. Model i boja opločnika u dogovoru s investitorom, iz standardne ponude proizvođača. </t>
    </r>
    <r>
      <rPr>
        <i/>
        <sz val="11"/>
        <rFont val="Times New Roman"/>
        <family val="1"/>
      </rPr>
      <t>Obračun po m² popločane površine.</t>
    </r>
  </si>
  <si>
    <r>
      <rPr>
        <b/>
        <sz val="11"/>
        <rFont val="Times New Roman"/>
        <family val="1"/>
      </rPr>
      <t>Dobava i ugradnja razdvajajuće ograde (New Jersey)</t>
    </r>
    <r>
      <rPr>
        <sz val="11"/>
        <rFont val="Times New Roman"/>
        <family val="1"/>
      </rPr>
      <t xml:space="preserve"> – </t>
    </r>
    <r>
      <rPr>
        <b/>
        <sz val="11"/>
        <rFont val="Times New Roman"/>
        <family val="1"/>
      </rPr>
      <t xml:space="preserve">betonska. </t>
    </r>
    <r>
      <rPr>
        <i/>
        <sz val="11"/>
        <rFont val="Times New Roman"/>
        <family val="1"/>
      </rPr>
      <t>Obračun po komadu postavljene razdvajajuće ograde</t>
    </r>
  </si>
  <si>
    <r>
      <rPr>
        <b/>
        <sz val="11"/>
        <rFont val="Times New Roman"/>
        <family val="1"/>
        <charset val="238"/>
      </rPr>
      <t>Ručni iskop kanala u terenu B-C kategorije za polaganje cijevi ili temeljenje i sl.</t>
    </r>
    <r>
      <rPr>
        <sz val="11"/>
        <rFont val="Times New Roman"/>
        <family val="1"/>
        <charset val="238"/>
      </rPr>
      <t xml:space="preserve"> s utovarom i odvozom na deponiju i troškove deponiranja.</t>
    </r>
    <r>
      <rPr>
        <sz val="11"/>
        <rFont val="Times New Roman"/>
        <family val="1"/>
      </rPr>
      <t xml:space="preserve"> </t>
    </r>
    <r>
      <rPr>
        <i/>
        <sz val="11"/>
        <rFont val="Times New Roman"/>
        <family val="1"/>
        <charset val="238"/>
      </rPr>
      <t>Obračun po m³ iskopanog materijala u sraslom stanju.</t>
    </r>
  </si>
  <si>
    <r>
      <rPr>
        <b/>
        <sz val="11"/>
        <rFont val="Times New Roman"/>
        <family val="1"/>
      </rPr>
      <t xml:space="preserve">Dobava i ugradba kamenog uličnog poklopca šahta u okviru od inoxa. </t>
    </r>
    <r>
      <rPr>
        <i/>
        <sz val="11"/>
        <rFont val="Times New Roman"/>
        <family val="1"/>
      </rPr>
      <t>Obračun po m² ugrađenog poklopca šahta.</t>
    </r>
  </si>
  <si>
    <t>m'</t>
  </si>
  <si>
    <r>
      <rPr>
        <b/>
        <sz val="11"/>
        <rFont val="Times New Roman"/>
        <family val="1"/>
      </rPr>
      <t>Dobava i ugradba (montaža) plastičnih kanalizacijskih cijevi od tvrdog PVC-a.</t>
    </r>
    <r>
      <rPr>
        <sz val="11"/>
        <rFont val="Times New Roman"/>
        <family val="1"/>
      </rPr>
      <t xml:space="preserve"> Uračunati izradu posteljice od pijeska kao i zaštitu cijevi sitnozrnim materijalom 30 cm iznad tjemena cijevi. Ručno nabijanje oko cijevi i priključaka i potrebne zidarske obrade. Također uračunati sve brtve, fazonske komade, redukcije i sl. </t>
    </r>
    <r>
      <rPr>
        <i/>
        <sz val="11"/>
        <rFont val="Times New Roman"/>
        <family val="1"/>
      </rPr>
      <t>Obračun po mˡ ugrađene cijevi od tvrdog PVC-a.</t>
    </r>
  </si>
  <si>
    <r>
      <t xml:space="preserve">Bojanje betonske površine bojom za beton u tonu po izboru investitora.  </t>
    </r>
    <r>
      <rPr>
        <sz val="11"/>
        <rFont val="Times New Roman"/>
        <family val="1"/>
      </rPr>
      <t xml:space="preserve">U stavci je uključena priprema podloge, čišćenje, impregniranje premazom i bojanje zida u dva sloja.                </t>
    </r>
    <r>
      <rPr>
        <i/>
        <sz val="11"/>
        <rFont val="Times New Roman"/>
        <family val="1"/>
      </rPr>
      <t>Obračun po m² bojane površine betona.</t>
    </r>
  </si>
  <si>
    <t>Jedinična cijena</t>
  </si>
  <si>
    <t>UKUPNO ( u kunama bez PDV-a)</t>
  </si>
  <si>
    <t>PDV ( 25% na ukupnu sumu)</t>
  </si>
  <si>
    <t xml:space="preserve">SVEUKUPNO SA PDV-OM: </t>
  </si>
  <si>
    <r>
      <rPr>
        <b/>
        <sz val="11"/>
        <rFont val="Times New Roman"/>
        <family val="1"/>
        <charset val="238"/>
      </rPr>
      <t>Dobava i polaganje benkovačkog pločastog kamena debljine 3-4 cm.</t>
    </r>
    <r>
      <rPr>
        <sz val="11"/>
        <rFont val="Times New Roman"/>
        <family val="1"/>
      </rPr>
      <t xml:space="preserve"> Prirodni pritesani kamen. Priprema podloge. Polaganje se izvodi u pijesak, zalijevanje fuga cementnim mortom. Uračunati potrebni iskop i odvoz materijala na deponiju i troškove deponiranja. </t>
    </r>
    <r>
      <rPr>
        <i/>
        <sz val="11"/>
        <rFont val="Times New Roman"/>
        <family val="1"/>
        <charset val="238"/>
      </rPr>
      <t>Obračun po m² popločane površine.</t>
    </r>
  </si>
  <si>
    <r>
      <rPr>
        <b/>
        <sz val="11"/>
        <rFont val="Times New Roman"/>
        <family val="1"/>
        <charset val="238"/>
      </rPr>
      <t>Cijene radova:</t>
    </r>
    <r>
      <rPr>
        <sz val="11"/>
        <rFont val="Times New Roman"/>
        <family val="1"/>
      </rPr>
      <t xml:space="preserve"> odnose se na jediničnu cijenu gotovog posla. To znači da jedinične cijene obuhvaćaju sve troškove rada, materijala, režije gradilišta i poduzeća, sva davanja i zaradu poduzeća, dakle sve troškove bilo koje vrste. Jediničnim cijenama su obuhvaćeni svi troškovi pripremnih i završnih radova, podizanje pomoćnih objekata, trošak prijevoza radne snage, dovoz i/ili montažu strojeva i opreme te demontaža i odvoz istih po završetku posla, troškovi osiguranja radilišta, troškovi provedbe mjera zaštite na radu tj. troškovi osiguranja izvođenja radova na siguran način, troškovi dovođenja radilišta u uredno stanje po završetku radova, troškovi općih rizika, odgovornosti i obveza proizišlih iz Ugovora i svi ostali troškovi potrebni za pravilno izvršenje pojedinog rada. U jediničnu cijenu je uključen trošak ishođenja privremenih priključaka i osiguranje pogonske energije i vode za potrebe gradilišta u dogovoru s investitorom. Priprema i uređenje gradilišta uključuju čišćenje terena, odvoz i deponiranje na gradsku deponiju, izradu prilaza i organiziranje gradilišta, znakova upozorenja i signalizaciju (osiguranja sigurnog prolaza pješaka i automobila) oko gradilišta i kontejnera. 
U cijenu rada uključen je i trošak postave gradilišne ploče, gradilišne ograde. Također, jediničnim cijenama su obuhvaćeni svi troškovi koji proizlaze iz obveze izvođača da osigura dokaze o kvaliteti ugrađenih materijala i izvedenih radova (sukladno važećim odredbama Zakona o gradnji i drugim pozitivnim propisima). Sve cijene su jedinične i izražene u kunama. PDV nije uključen. </t>
    </r>
  </si>
  <si>
    <r>
      <rPr>
        <b/>
        <sz val="11"/>
        <rFont val="Times New Roman"/>
        <family val="1"/>
        <charset val="238"/>
      </rPr>
      <t>Popravak pločnika od kamenih ploča.</t>
    </r>
    <r>
      <rPr>
        <sz val="11"/>
        <rFont val="Times New Roman"/>
        <family val="1"/>
        <charset val="238"/>
      </rPr>
      <t xml:space="preserve">  Stavka obuhvaća pažljivo vađenje utonulih i oštećenih kamenih ploča (bez obzira na debljinu), izradu nasipa-posteljice, izradu  podloge od betona u min. debljini 10,00 cm te polaganje istih u poluvlažni cementni mort u potrebnim uzdužnim i poprečnim padovima. U stavci je uračunato fugiranje i utovar i odvoz viška materijala na gradsku deponiju i troškove deponiranja. </t>
    </r>
    <r>
      <rPr>
        <i/>
        <sz val="11"/>
        <rFont val="Times New Roman"/>
        <family val="1"/>
        <charset val="238"/>
      </rPr>
      <t>Obračun po m² sanirane površine pločnika.</t>
    </r>
  </si>
  <si>
    <r>
      <rPr>
        <b/>
        <sz val="11"/>
        <rFont val="Times New Roman"/>
        <family val="1"/>
      </rPr>
      <t xml:space="preserve">Izrada pločnika I. faza     </t>
    </r>
    <r>
      <rPr>
        <sz val="11"/>
        <rFont val="Times New Roman"/>
        <family val="1"/>
      </rPr>
      <t xml:space="preserve">                                                                    Stavka obuhvaća vađenje dotrajalih ploča, iskop podloge, izradu nasipa, betoniranje armiranobetonske ploče debljine 12 cm betonom klase C 25/30 , odvoz starih ploča i čišćenje.                                              </t>
    </r>
    <r>
      <rPr>
        <i/>
        <sz val="11"/>
        <rFont val="Times New Roman"/>
        <family val="1"/>
      </rPr>
      <t>Obračun po m² izrađene podloge.</t>
    </r>
  </si>
  <si>
    <r>
      <rPr>
        <b/>
        <sz val="11"/>
        <rFont val="Times New Roman"/>
        <family val="1"/>
      </rPr>
      <t xml:space="preserve">Dobava i ugradba kamenog stupa.                                              </t>
    </r>
    <r>
      <rPr>
        <i/>
        <sz val="11"/>
        <rFont val="Times New Roman"/>
        <family val="1"/>
      </rPr>
      <t>Obračun po komadu ugrađenog stupa.</t>
    </r>
  </si>
  <si>
    <r>
      <rPr>
        <b/>
        <sz val="11"/>
        <rFont val="Times New Roman"/>
        <family val="1"/>
      </rPr>
      <t>Betoniranje zida od betona klase C 25/30.</t>
    </r>
    <r>
      <rPr>
        <sz val="11"/>
        <rFont val="Times New Roman"/>
        <family val="1"/>
      </rPr>
      <t xml:space="preserve"> Izrada temelja i betoniranje zida u dvostranoj oplati. Visina zida do 2,00 m. Stavka uključuje dobavu,prijevoz,ugradnju i njegu svježeg betona te ugradnju svog potrebnog materijala (uključivo armaturu) do potpune gotovosti. Uračunata potrebna armatura. Po potrebi gletanje i bojanje zida bojom za beton.                                                                    </t>
    </r>
    <r>
      <rPr>
        <i/>
        <sz val="11"/>
        <rFont val="Times New Roman"/>
        <family val="1"/>
      </rPr>
      <t>Obračun po m³ izrađenog zida.</t>
    </r>
  </si>
  <si>
    <r>
      <rPr>
        <b/>
        <sz val="11"/>
        <rFont val="Times New Roman"/>
        <family val="1"/>
      </rPr>
      <t>Nabava, dovoz i ugradnja dekorativnog betona od bijelog cementa</t>
    </r>
    <r>
      <rPr>
        <sz val="11"/>
        <rFont val="Times New Roman"/>
        <family val="1"/>
      </rPr>
      <t xml:space="preserve">, certificiranog oznakom C30/37, XC3, XD2, XA1, S4, Dmax 16 mm, CL 0,2 debljine 10 cm. Stavka obuhvaća: 1. Pripremne radove kao što su provjera visine, nagiba, pravca 2. dobava doprema i postava oplate, 3. Nabava i ugradnja dekorativnog betona 4. ručna ugradnja ALu letvom- livelom na projektiranu visinu. 5. Njega svježeg betona. Kao podloga za dekorativni beton mora biti postavljen tamponski sloj. Izrada tamponskog sloja nije obuhvaćena ovom stavkom.                                                           </t>
    </r>
    <r>
      <rPr>
        <i/>
        <sz val="11"/>
        <rFont val="Times New Roman"/>
        <family val="1"/>
      </rPr>
      <t>Obračun po m³ ugrađenog betona.</t>
    </r>
  </si>
  <si>
    <r>
      <rPr>
        <b/>
        <sz val="11"/>
        <rFont val="Times New Roman"/>
        <family val="1"/>
      </rPr>
      <t>Betoniranje nogostupa i sličnih površina.</t>
    </r>
    <r>
      <rPr>
        <sz val="11"/>
        <rFont val="Times New Roman"/>
        <family val="1"/>
      </rPr>
      <t xml:space="preserve"> Priprema podloge, iskop trošnog betona ili druge podloge, betoniranje betonom klase C 25/30 u debljini 8,00 do 10,00 cm uz ostavljanje dilatacijskih reški i površinu zaglađenu do crnog sjaja, po potrebi utisnuti dekorativni uzorak valjkom.                                                                               </t>
    </r>
    <r>
      <rPr>
        <i/>
        <sz val="11"/>
        <rFont val="Times New Roman"/>
        <family val="1"/>
      </rPr>
      <t>Obračun po m2 betonirane površine.</t>
    </r>
  </si>
  <si>
    <r>
      <rPr>
        <b/>
        <sz val="11"/>
        <rFont val="Times New Roman"/>
        <family val="1"/>
        <charset val="238"/>
      </rPr>
      <t xml:space="preserve">Ručni utovar šute i smeća.                        </t>
    </r>
    <r>
      <rPr>
        <sz val="11"/>
        <rFont val="Times New Roman"/>
        <family val="1"/>
      </rPr>
      <t xml:space="preserve">                                      Stavka obuhvaća ručni prijevoz kolicima do 50 m, utovar i odvoz na gradsku deponiju i troškove deponiranja.                                        </t>
    </r>
    <r>
      <rPr>
        <i/>
        <sz val="11"/>
        <rFont val="Times New Roman"/>
        <family val="1"/>
        <charset val="238"/>
      </rPr>
      <t xml:space="preserve"> Obračun po m³ utovarenog materijala.</t>
    </r>
  </si>
  <si>
    <r>
      <t xml:space="preserve">Dobava i ugradnja zaštitne ograde od čelične cijevi i jutene ili PVC zavjese. Visina 2,00 m.                                                       </t>
    </r>
    <r>
      <rPr>
        <i/>
        <sz val="11"/>
        <rFont val="Times New Roman"/>
        <family val="1"/>
      </rPr>
      <t>Obračun po m´ montirane ograde.</t>
    </r>
  </si>
  <si>
    <r>
      <rPr>
        <b/>
        <sz val="11"/>
        <rFont val="Times New Roman"/>
        <family val="1"/>
      </rPr>
      <t xml:space="preserve">Izrada revizijskog okna oborinske kanalizacije.            </t>
    </r>
    <r>
      <rPr>
        <sz val="11"/>
        <rFont val="Times New Roman"/>
        <family val="1"/>
      </rPr>
      <t xml:space="preserve"> Obračunata oplata i beton klase C 25/30 potreban za izradu dna, zidova i ploče okna. Visina prema potrebi, svijetli otvor 60x60 cm. Zidarske obrade uključene.                                                          </t>
    </r>
    <r>
      <rPr>
        <i/>
        <sz val="11"/>
        <rFont val="Times New Roman"/>
        <family val="1"/>
      </rPr>
      <t>Obračun po komadu izrađenog revizijskog okna.</t>
    </r>
    <r>
      <rPr>
        <sz val="11"/>
        <rFont val="Times New Roman"/>
        <family val="1"/>
      </rPr>
      <t xml:space="preserve"> </t>
    </r>
  </si>
  <si>
    <r>
      <t xml:space="preserve">Dobava i ugradba lijevano-željezne sifonirane slivničke rešetke /s kutijom/ za ugradbu u kameni rigol.                                      </t>
    </r>
    <r>
      <rPr>
        <i/>
        <sz val="11"/>
        <rFont val="Times New Roman"/>
        <family val="1"/>
      </rPr>
      <t>Obračun po komadu ugrađene rešetke.</t>
    </r>
  </si>
  <si>
    <r>
      <rPr>
        <b/>
        <sz val="11"/>
        <rFont val="Times New Roman"/>
        <family val="1"/>
      </rPr>
      <t>Dobava i ugradba kamenih rubnjaka dimenzija 18/24 cm</t>
    </r>
    <r>
      <rPr>
        <sz val="11"/>
        <rFont val="Times New Roman"/>
        <family val="1"/>
      </rPr>
      <t xml:space="preserve"> u prethodno iskopani rov. Uračunato je temeljenje, zalaganje betonom klase C 16/20 I fugiranje.</t>
    </r>
    <r>
      <rPr>
        <i/>
        <sz val="11"/>
        <rFont val="Times New Roman"/>
        <family val="1"/>
      </rPr>
      <t xml:space="preserve">                                                                  Obračun po mˡ ugrađenih kamenih rubnjaka.</t>
    </r>
  </si>
  <si>
    <r>
      <rPr>
        <b/>
        <sz val="11"/>
        <rFont val="Times New Roman"/>
        <family val="1"/>
      </rPr>
      <t>Zidanje zida od betonskih blokova d=20 cm u cementnom mortu.</t>
    </r>
    <r>
      <rPr>
        <sz val="11"/>
        <rFont val="Times New Roman"/>
        <family val="1"/>
      </rPr>
      <t xml:space="preserve"> Dobava blokova. Po potrebi izrada temelja, šalovanje i betoniranje serklaža, dersovanje.                                                                          </t>
    </r>
    <r>
      <rPr>
        <i/>
        <sz val="11"/>
        <rFont val="Times New Roman"/>
        <family val="1"/>
      </rPr>
      <t>Obračun po m² zidanog zida.</t>
    </r>
  </si>
  <si>
    <r>
      <rPr>
        <b/>
        <sz val="11"/>
        <rFont val="Times New Roman"/>
        <family val="1"/>
      </rPr>
      <t xml:space="preserve">Zatrpavanje rova, građevnih jama i sličnih udubina uz dobavu i dovoz novog materijala.                                                                 </t>
    </r>
    <r>
      <rPr>
        <i/>
        <sz val="11"/>
        <rFont val="Times New Roman"/>
        <family val="1"/>
      </rPr>
      <t>Obračun po m³ ugrađenog materijala.</t>
    </r>
  </si>
  <si>
    <r>
      <t xml:space="preserve">Razastiranje postojećeg materijala na tucaničkim ili sličnim površinama (riva, plaže). </t>
    </r>
    <r>
      <rPr>
        <sz val="11"/>
        <rFont val="Times New Roman"/>
        <family val="1"/>
      </rPr>
      <t xml:space="preserve">Stavka obuhvaća rad razastiranje, grubo planiranje terena uz korištenje stroja.  </t>
    </r>
    <r>
      <rPr>
        <b/>
        <sz val="11"/>
        <rFont val="Times New Roman"/>
        <family val="1"/>
      </rPr>
      <t xml:space="preserve">                                        </t>
    </r>
    <r>
      <rPr>
        <i/>
        <sz val="11"/>
        <rFont val="Times New Roman"/>
        <family val="1"/>
      </rPr>
      <t>Obračun po m² uređene površine.</t>
    </r>
  </si>
  <si>
    <r>
      <t xml:space="preserve">Rezanje asfalta ili betona u debljini do 8 cm.                        </t>
    </r>
    <r>
      <rPr>
        <i/>
        <sz val="11"/>
        <rFont val="Times New Roman"/>
        <family val="1"/>
      </rPr>
      <t>Obračun po mˡ zarezane linije.</t>
    </r>
  </si>
  <si>
    <r>
      <rPr>
        <b/>
        <sz val="11"/>
        <rFont val="Times New Roman"/>
        <family val="1"/>
      </rPr>
      <t>Izrada obalnog zida.</t>
    </r>
    <r>
      <rPr>
        <sz val="11"/>
        <rFont val="Times New Roman"/>
        <family val="1"/>
      </rPr>
      <t xml:space="preserve">                                                                           Iskop temelja, izrada oplate djelomično u moru i betoniranje temelja i obalnog zida također djelomično u moru. Beton klase C 35/45. </t>
    </r>
    <r>
      <rPr>
        <i/>
        <sz val="11"/>
        <rFont val="Times New Roman"/>
        <family val="1"/>
      </rPr>
      <t>Obračun po m³ izrađenog obalnog zida.</t>
    </r>
  </si>
  <si>
    <r>
      <rPr>
        <b/>
        <sz val="11"/>
        <rFont val="Times New Roman"/>
        <family val="1"/>
        <charset val="238"/>
      </rPr>
      <t>Čišćenje invalidskih rampi za vrijeme turističke sezone.</t>
    </r>
    <r>
      <rPr>
        <sz val="11"/>
        <rFont val="Times New Roman"/>
        <family val="1"/>
      </rPr>
      <t xml:space="preserve">                 </t>
    </r>
    <r>
      <rPr>
        <i/>
        <sz val="11"/>
        <rFont val="Times New Roman"/>
        <family val="1"/>
        <charset val="238"/>
      </rPr>
      <t>Obračun po m³ uklonjenog i deponiranog materijala.</t>
    </r>
  </si>
  <si>
    <t xml:space="preserve">    REKAPITULACIJA KAMENOKLESARSKIH I GRAĐEVINSKO OBRTNIČKIH RADOVA</t>
  </si>
  <si>
    <r>
      <rPr>
        <b/>
        <sz val="11"/>
        <rFont val="Times New Roman"/>
        <family val="1"/>
        <charset val="238"/>
      </rPr>
      <t>Ugradnja novih kamenih blokova (npr Obala kralja Petra Krešimira IV).</t>
    </r>
    <r>
      <rPr>
        <sz val="11"/>
        <rFont val="Times New Roman"/>
        <family val="1"/>
      </rPr>
      <t xml:space="preserve"> U stavci je uključena demontaža oštećenih kamenih blokova, odvoz  i troškove deponiranja istih, te dovoz, nabavu i ugradnju novog kamenog bloka.                                                </t>
    </r>
    <r>
      <rPr>
        <i/>
        <sz val="11"/>
        <rFont val="Times New Roman"/>
        <family val="1"/>
        <charset val="238"/>
      </rPr>
      <t xml:space="preserve"> Obračun po m³ kamenog bloka</t>
    </r>
  </si>
  <si>
    <r>
      <rPr>
        <b/>
        <sz val="11"/>
        <rFont val="Times New Roman"/>
        <family val="1"/>
      </rPr>
      <t>Dobava i ugradba betonskih rubnjaka klase C 35/45, dimenzija 18/24 cm</t>
    </r>
    <r>
      <rPr>
        <sz val="11"/>
        <rFont val="Times New Roman"/>
        <family val="1"/>
      </rPr>
      <t xml:space="preserve"> u prethodno iskopani rov. Uračunato je temeljenje, zalaganje betonom klase C 16/20 i fugiranje.                                  </t>
    </r>
    <r>
      <rPr>
        <i/>
        <sz val="11"/>
        <rFont val="Times New Roman"/>
        <family val="1"/>
      </rPr>
      <t>Obračun po mˡ ugrađenih betonskih rubnjaka.</t>
    </r>
  </si>
  <si>
    <r>
      <rPr>
        <b/>
        <sz val="11"/>
        <rFont val="Times New Roman"/>
        <family val="1"/>
        <charset val="238"/>
      </rPr>
      <t xml:space="preserve">Izvođenje radova: </t>
    </r>
    <r>
      <rPr>
        <sz val="11"/>
        <rFont val="Times New Roman"/>
        <family val="1"/>
      </rPr>
      <t xml:space="preserve">Sve radove izvođač mora izvesti u skladu s važećim zakonima i propisima, hrvatskim normama i pravilnicima. Kamenoklesarski i građevinsko obrtnički radovi na održavanju javnih i prometnih površina koje se nalaze unutar Kulturno povijesne cjeline Grada Zadra, Izvođač je dužan prije početka radova obavijestiti nadležni Konzervatorski odjel. Svi radovi unutar Kulturno povijesne cjeline izvode se sukladno posebnim uvjetima nadležnog Konzervatorskog odjela, a jedinična cijena obuhvaća materijal i tehniku izrade sukladno zahtjevima Konzervatorskog odjela. Pri izvođenju radova izvođač je obvezan pridržavati se važećih odredbi Zakona o gradnji, Zakona o sigurnosti prometa na cestama, Opći tehnički uvjeti za radove na cestama (OTU) te preostalih važećih zakona, propisa i normi a koji se odnose na radove održavanja javnih i prometnih površina. Izvođač je dužan o svom trošku osigurati gradilište i građevinu od vremenskih i drugih nepogoda. Postojeće komunalne instalacije izvođač je dužan čuvati od oštećenja i osigurati njihovo neprestano funkcioniranje tijekom izvođenja radova. Prije izvođenja radova u blizini postojećih instalacija, izvođač je dužan izvijestiti nadležne tvrtke i organizacije koje upravljaju navedenim instalacijama o početku radova i izvoditi radove u suglasnosti s istima. Sve radove izvođač je dužan izvesti na siguran način tako da ne ugrozi ljude ni objekte. Troškove nastale kao posljedica štete nastale trećim osobama izvođač snosi sam. Izvođač je obvezan propisno označiti i ograditi radilište tijekom izvođenja radova te osigurati nesmetano odvijanje kolnog i pješačkog prometa u zoni zahvata. U tu svrhu izvođač je dužan u jediničnoj cijeni radova uključiti trošak postave i održavanja potrebne signalizacije i opreme kako u zoni samog radilišta tako i na dijelu okolnih ulica, što uključuje i izradu prometnog rješenja (ovjeren prometni elaborat ili tipsku shemu ) prema važećim odredbama Pravilnika o privremenoj regulaciji prometa i označavanju te osiguranju radova na cestama. Na mjestima na kojima je potrebno osigurati pješačku komunikaciju te je izraditi o svom trošku. Prijelazi moraju biti izrađeni od čvrstog i zdravog materijala te imati zaštitnu ogradu. Izvođač mora osigurati radilište prema Zakonu o zaštiti na radu. Tijekom izvođenja radova izvođač je dužan o vlastitom trošku držati radilište u urednom stanju, a tijekom dana privremeno zauzete prometne površine detaljno očistiti i nakon radnog vremena vratiti u funkciju. Nalaženje trajnog i privremenog odlagališta otpadnog građevinskog materijala obveza je izvođača, a trošak naknade za korištenje i uređenje odlagališta, odnosno deponiranje i trošak deponiranja za na to zakonski propisanu deponiju, mora biti uključeno u jedinične cijene ovog Troškovnika.                                                             </t>
    </r>
    <r>
      <rPr>
        <b/>
        <sz val="11"/>
        <rFont val="Times New Roman"/>
        <family val="1"/>
        <charset val="238"/>
      </rPr>
      <t>Ove uvodne napomene obvezne su za izvođača.</t>
    </r>
  </si>
  <si>
    <r>
      <rPr>
        <b/>
        <sz val="11"/>
        <rFont val="Times New Roman"/>
        <family val="1"/>
      </rPr>
      <t xml:space="preserve">Popravak pločnika.                                                                            </t>
    </r>
    <r>
      <rPr>
        <sz val="11"/>
        <rFont val="Times New Roman"/>
        <family val="1"/>
      </rPr>
      <t xml:space="preserve"> Stavka obuhvaća pažljivo vađenje pojedinačne kamene ploče, iskop dotrajale podloge, izradu podloge od betona klase C 25/30, polaganje ploče te zalijevanje sljubnica cementnim mortom.                                                        </t>
    </r>
    <r>
      <rPr>
        <i/>
        <sz val="11"/>
        <rFont val="Times New Roman"/>
        <family val="1"/>
      </rPr>
      <t>Obračun po komadu sanirane kamene ploče.</t>
    </r>
  </si>
  <si>
    <r>
      <rPr>
        <b/>
        <sz val="11"/>
        <rFont val="Times New Roman"/>
        <family val="1"/>
        <charset val="238"/>
      </rPr>
      <t>Čišćenje fuga bedema i fugiranje produženim cementnim mortom</t>
    </r>
    <r>
      <rPr>
        <sz val="11"/>
        <rFont val="Times New Roman"/>
        <family val="1"/>
        <charset val="238"/>
      </rPr>
      <t xml:space="preserve">, s odvozom očišćenog materijala i raslinja na gradsku deponiju i troškove deponiranja. Uračunata montaža, uporaba i demontaža potrebne skele.                                                                                     </t>
    </r>
    <r>
      <rPr>
        <i/>
        <sz val="11"/>
        <rFont val="Times New Roman"/>
        <family val="1"/>
        <charset val="238"/>
      </rPr>
      <t>Obračun po m² sanirane površine bedema.</t>
    </r>
  </si>
  <si>
    <r>
      <rPr>
        <b/>
        <sz val="11"/>
        <rFont val="Times New Roman"/>
        <family val="1"/>
      </rPr>
      <t>Oblaganje betonskog zida lomljenim i piljenim benkovačkim kamenom, pravilno uslojenim, debljina 6-15 cm.</t>
    </r>
    <r>
      <rPr>
        <i/>
        <sz val="11"/>
        <rFont val="Times New Roman"/>
        <family val="1"/>
      </rPr>
      <t xml:space="preserve">                         Obračun po m² obložene površine zida.</t>
    </r>
  </si>
  <si>
    <r>
      <rPr>
        <b/>
        <sz val="11"/>
        <rFont val="Times New Roman"/>
        <family val="1"/>
        <charset val="238"/>
      </rPr>
      <t xml:space="preserve">Obnova pločnika od kamenih ploča. </t>
    </r>
    <r>
      <rPr>
        <sz val="11"/>
        <rFont val="Times New Roman"/>
        <family val="1"/>
      </rPr>
      <t xml:space="preserve">                                                 Stavka obuhvaća kompletno vađenje ploča, štemanje podloge, izradu nasipa, izradu armiranobetonske podloge minimalne debljine 10,00 cm, te ugradbu istih ploča u poluvlažni mort. U stavku je uračunato čišćenje izvađenih ploča, pritesavanje i klesarska obrada te ugradba i fugiranje kao i utovar i odvoz viška materijala na gradsku deponiju i troškove deponiranja.                                                                      </t>
    </r>
    <r>
      <rPr>
        <i/>
        <sz val="11"/>
        <rFont val="Times New Roman"/>
        <family val="1"/>
        <charset val="238"/>
      </rPr>
      <t>Obračun po m² obnovljene površine pločnika.</t>
    </r>
  </si>
  <si>
    <r>
      <rPr>
        <b/>
        <sz val="11"/>
        <rFont val="Times New Roman"/>
        <family val="1"/>
      </rPr>
      <t xml:space="preserve">Vraćanje kamenih blokova - Morske orgulje.                                  </t>
    </r>
    <r>
      <rPr>
        <sz val="11"/>
        <rFont val="Times New Roman"/>
        <family val="1"/>
      </rPr>
      <t xml:space="preserve">Stavka obuhvaća vraćanje kamenog bloka i montaža istog na prvobitnu poziciju. U stavku je uračunat sav potreban materijal, rad ljudi i strojeva.                                                                                 </t>
    </r>
    <r>
      <rPr>
        <i/>
        <sz val="11"/>
        <rFont val="Times New Roman"/>
        <family val="1"/>
        <charset val="238"/>
      </rPr>
      <t>Obračun po komadu vraćenog kamenog bloka.</t>
    </r>
  </si>
  <si>
    <r>
      <rPr>
        <b/>
        <sz val="11"/>
        <rFont val="Times New Roman"/>
        <family val="1"/>
      </rPr>
      <t>Popravak kulir ploča.</t>
    </r>
    <r>
      <rPr>
        <sz val="11"/>
        <rFont val="Times New Roman"/>
        <family val="1"/>
      </rPr>
      <t xml:space="preserve">                                                                       Stavka obuhvaća vađenje oštećenih, te ugradnju novih, obrada prema zatečenom stanju, zalijevanje sljubnica cementnim mortom ili bitumenom. Veličina ploče od 40/40 cm do 74/74 cm, debljina 4,00 cm do 7,00 cm.  </t>
    </r>
    <r>
      <rPr>
        <i/>
        <sz val="11"/>
        <rFont val="Times New Roman"/>
        <family val="1"/>
      </rPr>
      <t>Obračun po m² sanirane površine.</t>
    </r>
    <r>
      <rPr>
        <sz val="11"/>
        <rFont val="Times New Roman"/>
        <family val="1"/>
      </rPr>
      <t xml:space="preserve"> </t>
    </r>
  </si>
  <si>
    <r>
      <rPr>
        <b/>
        <sz val="11"/>
        <rFont val="Times New Roman"/>
        <family val="1"/>
      </rPr>
      <t xml:space="preserve">Dobava i ugradnja vrućeg AC 8 surf u debljini sloja do 5,00 cm na pripremljenu podlogu.                                                                          </t>
    </r>
    <r>
      <rPr>
        <i/>
        <sz val="11"/>
        <rFont val="Times New Roman"/>
        <family val="1"/>
      </rPr>
      <t>Obračun po m² asfaltirane površine.</t>
    </r>
  </si>
  <si>
    <r>
      <t xml:space="preserve">Dobava i ugradba uličnog lijevano-željeznog poklopca šahta 60x60 cm za opterećenje 40 t.                                                                        </t>
    </r>
    <r>
      <rPr>
        <i/>
        <sz val="11"/>
        <rFont val="Times New Roman"/>
        <family val="1"/>
      </rPr>
      <t>Obračun po komadu ugrađenog poklopca šahta.</t>
    </r>
  </si>
  <si>
    <r>
      <rPr>
        <b/>
        <sz val="11"/>
        <rFont val="Times New Roman"/>
        <family val="1"/>
      </rPr>
      <t xml:space="preserve">Dobava i ugradba kamene rešetke slivnika za oborinsku odvodnju dimenzija 40/40 cm.                                                                         </t>
    </r>
    <r>
      <rPr>
        <i/>
        <sz val="11"/>
        <rFont val="Times New Roman"/>
        <family val="1"/>
      </rPr>
      <t>Obračun po komadu ugrađene rešetke.</t>
    </r>
  </si>
  <si>
    <r>
      <t xml:space="preserve">Kao stavka 51. dimenzija 40/70 cm.                                                 </t>
    </r>
    <r>
      <rPr>
        <i/>
        <sz val="11"/>
        <rFont val="Times New Roman"/>
        <family val="1"/>
      </rPr>
      <t>Obračun po komadu ugrađene rešetke.</t>
    </r>
  </si>
  <si>
    <r>
      <rPr>
        <b/>
        <sz val="11"/>
        <rFont val="Times New Roman"/>
        <family val="1"/>
      </rPr>
      <t>Izrada invalidske rame prema standardu u postojećem nogostupu.</t>
    </r>
    <r>
      <rPr>
        <sz val="11"/>
        <rFont val="Times New Roman"/>
        <family val="1"/>
      </rPr>
      <t xml:space="preserve"> Svi iskopi, betoniranje betonom klase C 25/30, zaglađena i protuklizno obrađena.                                                                   </t>
    </r>
    <r>
      <rPr>
        <i/>
        <sz val="11"/>
        <rFont val="Times New Roman"/>
        <family val="1"/>
      </rPr>
      <t>Obračun po komadu izrađene invalidske rampe.</t>
    </r>
  </si>
  <si>
    <r>
      <rPr>
        <b/>
        <sz val="11"/>
        <rFont val="Times New Roman"/>
        <family val="1"/>
      </rPr>
      <t xml:space="preserve">Nabava, doprema i postava PEHD vodovodnih cijevi. </t>
    </r>
    <r>
      <rPr>
        <sz val="11"/>
        <rFont val="Times New Roman"/>
        <family val="1"/>
      </rPr>
      <t xml:space="preserve">Uračunata izrada posteljice, izrada obloge cijevi. Cijev Ø  15 mm - Ø  25 mm. </t>
    </r>
    <r>
      <rPr>
        <i/>
        <sz val="11"/>
        <rFont val="Times New Roman"/>
        <family val="1"/>
      </rPr>
      <t xml:space="preserve">Obračun po mˡ ugrađene cijevi od PEHD cijevi. </t>
    </r>
  </si>
  <si>
    <r>
      <rPr>
        <b/>
        <sz val="11"/>
        <rFont val="Times New Roman"/>
        <family val="1"/>
        <charset val="238"/>
      </rPr>
      <t>Razbijanje postojećeg rubnjaka (bez obzira na dimenzije)</t>
    </r>
    <r>
      <rPr>
        <sz val="11"/>
        <rFont val="Times New Roman"/>
        <family val="1"/>
      </rPr>
      <t xml:space="preserve"> zajedno sa podlogom i odvoz na deponiju i troškove deponiranja.            </t>
    </r>
    <r>
      <rPr>
        <i/>
        <sz val="11"/>
        <rFont val="Times New Roman"/>
        <family val="1"/>
        <charset val="238"/>
      </rPr>
      <t>Obračun po mˡ uklonjenog rubnjaka.</t>
    </r>
  </si>
  <si>
    <r>
      <rPr>
        <b/>
        <sz val="11"/>
        <rFont val="Times New Roman"/>
        <family val="1"/>
      </rPr>
      <t>Izrada nasipa (uključuje nabavu materijala) od miješanih materijala</t>
    </r>
    <r>
      <rPr>
        <sz val="11"/>
        <rFont val="Times New Roman"/>
        <family val="1"/>
      </rPr>
      <t xml:space="preserve">, Sz≥95 %, Ms≥35 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i nabava materijala te planiranje pokosa nasipa i čišćenje okoline, sav ostali rad, transporti i oprema, kao i ispitivanja i kontrola kakvoće.                                                              </t>
    </r>
    <r>
      <rPr>
        <i/>
        <sz val="11"/>
        <rFont val="Times New Roman"/>
        <family val="1"/>
      </rPr>
      <t>Obračun po m3 izrađenog nasipa.</t>
    </r>
  </si>
  <si>
    <r>
      <rPr>
        <b/>
        <sz val="11"/>
        <rFont val="Times New Roman"/>
        <family val="1"/>
        <charset val="238"/>
      </rPr>
      <t xml:space="preserve">Razbijanje postojećeg asfaltnog zastora ili betonskog opločnika </t>
    </r>
    <r>
      <rPr>
        <sz val="11"/>
        <rFont val="Times New Roman"/>
        <family val="1"/>
      </rPr>
      <t xml:space="preserve">zajedno sa podlogom, odvoz na deponiju i troškove deponiranja. </t>
    </r>
    <r>
      <rPr>
        <i/>
        <sz val="11"/>
        <rFont val="Times New Roman"/>
        <family val="1"/>
        <charset val="238"/>
      </rPr>
      <t>Obračun po m² uklonjenog asfaltnog zastora ili betonskog opločnika.</t>
    </r>
  </si>
  <si>
    <r>
      <rPr>
        <b/>
        <sz val="11"/>
        <rFont val="Times New Roman"/>
        <family val="1"/>
      </rPr>
      <t xml:space="preserve">Izrada pločnika II. faza                                                                 </t>
    </r>
    <r>
      <rPr>
        <sz val="11"/>
        <rFont val="Times New Roman"/>
        <family val="1"/>
      </rPr>
      <t xml:space="preserve"> Dobava i polaganje novih ploča. Dimenzije su 30/slobodno, 22/slobodno i slično standardne dimenzije. Obrada štokano ili anticato. Stavka obuhvaća dobavu novih ploča, polaganje u zemljo-vlažni mort i fugiranje.                                                                 </t>
    </r>
    <r>
      <rPr>
        <i/>
        <sz val="11"/>
        <rFont val="Times New Roman"/>
        <family val="1"/>
      </rPr>
      <t xml:space="preserve">Obračun po m² izrađene površine pločnika.                              </t>
    </r>
    <r>
      <rPr>
        <sz val="11"/>
        <rFont val="Times New Roman"/>
        <family val="1"/>
      </rPr>
      <t>Debljina ploče 2-5 cm, vrsta kamena:</t>
    </r>
  </si>
  <si>
    <r>
      <rPr>
        <b/>
        <sz val="11"/>
        <rFont val="Times New Roman"/>
        <family val="1"/>
      </rPr>
      <t>Kao stavka 13. samo debljina ploče 6-10 cm.</t>
    </r>
    <r>
      <rPr>
        <sz val="11"/>
        <rFont val="Times New Roman"/>
        <family val="1"/>
      </rPr>
      <t xml:space="preserve">                          </t>
    </r>
    <r>
      <rPr>
        <i/>
        <sz val="11"/>
        <rFont val="Times New Roman"/>
        <family val="1"/>
      </rPr>
      <t xml:space="preserve">Obračun po m² izrađene površine pločnika.                        </t>
    </r>
    <r>
      <rPr>
        <sz val="11"/>
        <rFont val="Times New Roman"/>
        <family val="1"/>
      </rPr>
      <t xml:space="preserve"> Vrsta kamena:</t>
    </r>
  </si>
  <si>
    <r>
      <t xml:space="preserve">Dobava i razastiranje oblutka.                                                            </t>
    </r>
    <r>
      <rPr>
        <i/>
        <sz val="11"/>
        <rFont val="Times New Roman"/>
        <family val="1"/>
      </rPr>
      <t xml:space="preserve">Obračun po m³ ugrađenog materijala.                                     </t>
    </r>
    <r>
      <rPr>
        <sz val="11"/>
        <rFont val="Times New Roman"/>
        <family val="1"/>
      </rPr>
      <t>Veličina zrna:</t>
    </r>
  </si>
  <si>
    <r>
      <rPr>
        <b/>
        <sz val="11"/>
        <rFont val="Times New Roman"/>
        <family val="1"/>
      </rPr>
      <t>Dobava i ugradba kamenih rubnjaka dimenzija 10/20 cm</t>
    </r>
    <r>
      <rPr>
        <sz val="11"/>
        <rFont val="Times New Roman"/>
        <family val="1"/>
      </rPr>
      <t xml:space="preserve"> u prethodno iskopani rov. Uračunato je temeljenje, zalaganje betonom klase C 16/20 I fugiranje.                                                       </t>
    </r>
    <r>
      <rPr>
        <i/>
        <sz val="11"/>
        <rFont val="Times New Roman"/>
        <family val="1"/>
      </rPr>
      <t>Obračun po mˡ ugrađenih kamenih rubnjaka.</t>
    </r>
  </si>
  <si>
    <r>
      <rPr>
        <b/>
        <sz val="11"/>
        <rFont val="Times New Roman"/>
        <family val="1"/>
      </rPr>
      <t>Dobava i ugradba kamenih rubnjaka dimenzija 12/20 cm</t>
    </r>
    <r>
      <rPr>
        <sz val="11"/>
        <rFont val="Times New Roman"/>
        <family val="1"/>
      </rPr>
      <t xml:space="preserve"> u prethodno iskopani rov. Uračunato je temeljenje, zalaganje betonom klase C 16/20 I fugiranje.                                                       </t>
    </r>
    <r>
      <rPr>
        <i/>
        <sz val="11"/>
        <rFont val="Times New Roman"/>
        <family val="1"/>
      </rPr>
      <t>Obračun po mˡ ugrađenih kamenih rubnjaka.</t>
    </r>
  </si>
  <si>
    <t>85.</t>
  </si>
  <si>
    <t>86.</t>
  </si>
  <si>
    <r>
      <rPr>
        <b/>
        <sz val="11"/>
        <rFont val="Times New Roman"/>
        <family val="1"/>
      </rPr>
      <t>Kao stavka 72. samo uz korištenje  materijala dijelom iz iskopa, dijelom novim materijalom iz dovoza</t>
    </r>
    <r>
      <rPr>
        <sz val="11"/>
        <rFont val="Times New Roman"/>
        <family val="1"/>
      </rPr>
      <t>. Iskop nije obuhvaćen ovom stavkom.</t>
    </r>
    <r>
      <rPr>
        <i/>
        <sz val="11"/>
        <rFont val="Times New Roman"/>
        <family val="1"/>
      </rPr>
      <t xml:space="preserve"> Obračun po m³ izrađenog nasipa.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</si>
</sst>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n&quot;"/>
    <numFmt numFmtId="165" formatCode="_-* #,##0.00_-;\-* #,##0.00_-;_-* &quot;-&quot;??_-;_-@_-"/>
  </numFmts>
  <fonts count="16" x14ac:knownFonts="1">
    <font>
      <sz val="11"/>
      <color theme="1"/>
      <name val="Calibri"/>
      <family val="2"/>
      <charset val="238"/>
      <scheme val="minor"/>
    </font>
    <font>
      <sz val="11"/>
      <name val="Times New Roman"/>
      <family val="1"/>
      <charset val="238"/>
    </font>
    <font>
      <b/>
      <sz val="11"/>
      <name val="Times New Roman"/>
      <family val="1"/>
      <charset val="238"/>
    </font>
    <font>
      <b/>
      <sz val="11"/>
      <name val="Times New Roman"/>
      <family val="1"/>
    </font>
    <font>
      <b/>
      <sz val="12"/>
      <name val="Times New Roman"/>
      <family val="1"/>
    </font>
    <font>
      <sz val="12"/>
      <name val="Times New Roman"/>
      <family val="1"/>
    </font>
    <font>
      <sz val="11"/>
      <name val="Times New Roman"/>
      <family val="1"/>
    </font>
    <font>
      <i/>
      <sz val="11"/>
      <name val="Times New Roman"/>
      <family val="1"/>
    </font>
    <font>
      <b/>
      <sz val="16"/>
      <name val="Times New Roman"/>
      <family val="1"/>
    </font>
    <font>
      <sz val="14"/>
      <name val="Times New Roman"/>
      <family val="1"/>
    </font>
    <font>
      <b/>
      <i/>
      <sz val="11"/>
      <name val="Times New Roman"/>
      <family val="1"/>
    </font>
    <font>
      <i/>
      <sz val="11"/>
      <name val="Times New Roman"/>
      <family val="1"/>
      <charset val="238"/>
    </font>
    <font>
      <sz val="10"/>
      <name val="Arial"/>
      <family val="2"/>
      <charset val="238"/>
    </font>
    <font>
      <sz val="12"/>
      <name val="Times New Roman"/>
      <family val="1"/>
      <charset val="238"/>
    </font>
    <font>
      <sz val="12"/>
      <name val="Arial"/>
      <family val="2"/>
      <charset val="238"/>
    </font>
    <font>
      <b/>
      <sz val="14"/>
      <name val="Times New Roman"/>
      <family val="1"/>
      <charset val="238"/>
    </font>
  </fonts>
  <fills count="2">
    <fill>
      <patternFill patternType="none"/>
    </fill>
    <fill>
      <patternFill patternType="gray125"/>
    </fill>
  </fills>
  <borders count="13">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s>
  <cellStyleXfs count="3">
    <xf numFmtId="0" fontId="0" fillId="0" borderId="0"/>
    <xf numFmtId="0" fontId="12" fillId="0" borderId="0"/>
    <xf numFmtId="165" fontId="12" fillId="0" borderId="0" applyFont="0" applyFill="0" applyBorder="0" applyAlignment="0" applyProtection="0"/>
  </cellStyleXfs>
  <cellXfs count="52">
    <xf numFmtId="0" fontId="0" fillId="0" borderId="0" xfId="0"/>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vertical="center"/>
    </xf>
    <xf numFmtId="164" fontId="6" fillId="0" borderId="1" xfId="0" applyNumberFormat="1" applyFont="1" applyFill="1" applyBorder="1" applyAlignment="1">
      <alignment vertical="center"/>
    </xf>
    <xf numFmtId="164" fontId="6" fillId="0" borderId="2" xfId="0" applyNumberFormat="1" applyFont="1" applyFill="1" applyBorder="1" applyAlignment="1">
      <alignment vertical="center"/>
    </xf>
    <xf numFmtId="164" fontId="6" fillId="0" borderId="7" xfId="0" applyNumberFormat="1" applyFont="1" applyFill="1" applyBorder="1" applyAlignment="1">
      <alignment vertical="center"/>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horizontal="right" vertical="center"/>
    </xf>
    <xf numFmtId="2"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2" fontId="13" fillId="0" borderId="3" xfId="0" applyNumberFormat="1" applyFont="1" applyFill="1" applyBorder="1" applyAlignment="1">
      <alignment horizontal="right" vertical="center"/>
    </xf>
    <xf numFmtId="2" fontId="13" fillId="0" borderId="4" xfId="0" applyNumberFormat="1" applyFont="1" applyFill="1" applyBorder="1" applyAlignment="1">
      <alignment horizontal="right" vertical="center"/>
    </xf>
    <xf numFmtId="2" fontId="13" fillId="0" borderId="5" xfId="0" applyNumberFormat="1" applyFont="1" applyFill="1" applyBorder="1" applyAlignment="1">
      <alignment horizontal="right" vertical="center"/>
    </xf>
    <xf numFmtId="0" fontId="14" fillId="0" borderId="10" xfId="1" applyFont="1" applyBorder="1" applyAlignment="1">
      <alignment horizontal="right" vertical="center" wrapText="1"/>
    </xf>
    <xf numFmtId="0" fontId="14" fillId="0" borderId="11" xfId="1" applyFont="1" applyBorder="1" applyAlignment="1">
      <alignment horizontal="right" vertical="center" wrapText="1"/>
    </xf>
    <xf numFmtId="0" fontId="14" fillId="0" borderId="12" xfId="1" applyFont="1" applyBorder="1" applyAlignment="1">
      <alignment horizontal="right" vertical="center" wrapText="1"/>
    </xf>
    <xf numFmtId="2" fontId="15" fillId="0" borderId="8" xfId="0" applyNumberFormat="1" applyFont="1" applyFill="1" applyBorder="1" applyAlignment="1">
      <alignment horizontal="right" vertical="center"/>
    </xf>
    <xf numFmtId="2" fontId="15" fillId="0" borderId="9" xfId="0" applyNumberFormat="1" applyFont="1" applyFill="1" applyBorder="1" applyAlignment="1">
      <alignment horizontal="right" vertical="center"/>
    </xf>
    <xf numFmtId="2" fontId="15" fillId="0" borderId="6" xfId="0" applyNumberFormat="1" applyFont="1" applyFill="1" applyBorder="1" applyAlignment="1">
      <alignment horizontal="right" vertical="center"/>
    </xf>
    <xf numFmtId="2" fontId="13" fillId="0" borderId="3" xfId="0" applyNumberFormat="1" applyFont="1" applyFill="1" applyBorder="1" applyAlignment="1">
      <alignment horizontal="center" vertical="center"/>
    </xf>
    <xf numFmtId="2" fontId="13" fillId="0" borderId="4" xfId="0" applyNumberFormat="1" applyFont="1" applyFill="1" applyBorder="1" applyAlignment="1">
      <alignment horizontal="center" vertical="center"/>
    </xf>
    <xf numFmtId="2" fontId="13" fillId="0" borderId="5" xfId="0" applyNumberFormat="1" applyFont="1" applyFill="1" applyBorder="1" applyAlignment="1">
      <alignment horizontal="center" vertical="center"/>
    </xf>
    <xf numFmtId="49" fontId="2" fillId="0" borderId="3"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0" fontId="1" fillId="0" borderId="1" xfId="0" applyFont="1" applyFill="1" applyBorder="1" applyAlignment="1">
      <alignment horizontal="justify" vertical="justify" wrapText="1"/>
    </xf>
    <xf numFmtId="0" fontId="6" fillId="0" borderId="1" xfId="0" applyFont="1" applyFill="1" applyBorder="1" applyAlignment="1">
      <alignment horizontal="justify" vertical="justify"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left" vertical="center" wrapText="1"/>
    </xf>
  </cellXfs>
  <cellStyles count="3">
    <cellStyle name="Normalno" xfId="0" builtinId="0"/>
    <cellStyle name="Normalno 2" xfId="1"/>
    <cellStyle name="Zarez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6"/>
  <sheetViews>
    <sheetView tabSelected="1" view="pageBreakPreview" topLeftCell="A22" zoomScaleNormal="120" zoomScaleSheetLayoutView="100" zoomScalePageLayoutView="90" workbookViewId="0">
      <selection activeCell="D40" sqref="D40"/>
    </sheetView>
  </sheetViews>
  <sheetFormatPr defaultColWidth="8.85546875" defaultRowHeight="93" customHeight="1" x14ac:dyDescent="0.25"/>
  <cols>
    <col min="1" max="1" width="8.85546875" style="7"/>
    <col min="2" max="2" width="57.5703125" style="11" customWidth="1"/>
    <col min="3" max="3" width="6.7109375" style="11" bestFit="1" customWidth="1"/>
    <col min="4" max="4" width="18.7109375" style="14" bestFit="1" customWidth="1"/>
    <col min="5" max="5" width="22.42578125" style="18" bestFit="1" customWidth="1"/>
    <col min="6" max="6" width="16.42578125" style="19" bestFit="1" customWidth="1"/>
    <col min="7" max="7" width="8.85546875" style="11"/>
    <col min="8" max="8" width="16.42578125" style="11" bestFit="1" customWidth="1"/>
    <col min="9" max="16384" width="8.85546875" style="11"/>
  </cols>
  <sheetData>
    <row r="1" spans="1:7" ht="73.5" customHeight="1" x14ac:dyDescent="0.25">
      <c r="A1" s="49" t="s">
        <v>0</v>
      </c>
      <c r="B1" s="49"/>
      <c r="C1" s="49"/>
      <c r="D1" s="49"/>
      <c r="E1" s="49"/>
      <c r="F1" s="49"/>
    </row>
    <row r="2" spans="1:7" ht="20.25" x14ac:dyDescent="0.25">
      <c r="A2" s="27"/>
      <c r="B2" s="28"/>
      <c r="C2" s="28"/>
      <c r="D2" s="28"/>
      <c r="E2" s="28"/>
      <c r="F2" s="29"/>
    </row>
    <row r="3" spans="1:7" ht="15" x14ac:dyDescent="0.25">
      <c r="A3" s="50" t="s">
        <v>158</v>
      </c>
      <c r="B3" s="50"/>
      <c r="C3" s="50"/>
      <c r="D3" s="50"/>
      <c r="E3" s="50"/>
      <c r="F3" s="50"/>
    </row>
    <row r="4" spans="1:7" s="5" customFormat="1" ht="16.5" customHeight="1" x14ac:dyDescent="0.25">
      <c r="A4" s="51" t="s">
        <v>159</v>
      </c>
      <c r="B4" s="51"/>
      <c r="C4" s="51"/>
      <c r="D4" s="51"/>
      <c r="E4" s="51"/>
      <c r="F4" s="51"/>
    </row>
    <row r="5" spans="1:7" s="1" customFormat="1" ht="173.25" customHeight="1" x14ac:dyDescent="0.25">
      <c r="A5" s="45" t="s">
        <v>182</v>
      </c>
      <c r="B5" s="46"/>
      <c r="C5" s="46"/>
      <c r="D5" s="46"/>
      <c r="E5" s="46"/>
      <c r="F5" s="46"/>
    </row>
    <row r="6" spans="1:7" s="12" customFormat="1" ht="304.5" customHeight="1" x14ac:dyDescent="0.25">
      <c r="A6" s="45" t="s">
        <v>203</v>
      </c>
      <c r="B6" s="46"/>
      <c r="C6" s="46"/>
      <c r="D6" s="46"/>
      <c r="E6" s="46"/>
      <c r="F6" s="46"/>
    </row>
    <row r="7" spans="1:7" ht="15" x14ac:dyDescent="0.25">
      <c r="A7" s="48"/>
      <c r="B7" s="48"/>
      <c r="C7" s="48"/>
      <c r="D7" s="48"/>
      <c r="E7" s="48"/>
      <c r="F7" s="48"/>
    </row>
    <row r="8" spans="1:7" ht="28.5" x14ac:dyDescent="0.25">
      <c r="A8" s="1" t="s">
        <v>11</v>
      </c>
      <c r="B8" s="2" t="s">
        <v>1</v>
      </c>
      <c r="C8" s="2" t="s">
        <v>2</v>
      </c>
      <c r="D8" s="3" t="s">
        <v>177</v>
      </c>
      <c r="E8" s="3" t="s">
        <v>3</v>
      </c>
      <c r="F8" s="4" t="s">
        <v>4</v>
      </c>
    </row>
    <row r="9" spans="1:7" ht="15.75" x14ac:dyDescent="0.25">
      <c r="A9" s="1"/>
      <c r="B9" s="1"/>
      <c r="C9" s="1"/>
      <c r="D9" s="1"/>
      <c r="E9" s="1"/>
      <c r="F9" s="1"/>
    </row>
    <row r="10" spans="1:7" ht="30" x14ac:dyDescent="0.25">
      <c r="A10" s="6" t="s">
        <v>5</v>
      </c>
      <c r="B10" s="13" t="s">
        <v>167</v>
      </c>
      <c r="C10" s="9" t="s">
        <v>119</v>
      </c>
      <c r="D10" s="24"/>
      <c r="E10" s="14">
        <v>5</v>
      </c>
      <c r="F10" s="17">
        <f>ROUND(D10,2)*E10</f>
        <v>0</v>
      </c>
    </row>
    <row r="11" spans="1:7" ht="32.25" customHeight="1" x14ac:dyDescent="0.25">
      <c r="A11" s="6" t="s">
        <v>8</v>
      </c>
      <c r="B11" s="13" t="s">
        <v>120</v>
      </c>
      <c r="C11" s="9" t="s">
        <v>119</v>
      </c>
      <c r="D11" s="24"/>
      <c r="E11" s="14">
        <v>5</v>
      </c>
      <c r="F11" s="17">
        <f t="shared" ref="F11:F74" si="0">ROUND(D11,2)*E11</f>
        <v>0</v>
      </c>
      <c r="G11" s="18"/>
    </row>
    <row r="12" spans="1:7" ht="32.25" customHeight="1" x14ac:dyDescent="0.25">
      <c r="A12" s="10" t="s">
        <v>10</v>
      </c>
      <c r="B12" s="13" t="s">
        <v>121</v>
      </c>
      <c r="C12" s="9" t="s">
        <v>119</v>
      </c>
      <c r="D12" s="24"/>
      <c r="E12" s="14">
        <v>40</v>
      </c>
      <c r="F12" s="17">
        <f t="shared" si="0"/>
        <v>0</v>
      </c>
    </row>
    <row r="13" spans="1:7" ht="34.5" customHeight="1" x14ac:dyDescent="0.25">
      <c r="A13" s="10" t="s">
        <v>14</v>
      </c>
      <c r="B13" s="13" t="s">
        <v>155</v>
      </c>
      <c r="C13" s="9" t="s">
        <v>119</v>
      </c>
      <c r="D13" s="24"/>
      <c r="E13" s="14">
        <v>70</v>
      </c>
      <c r="F13" s="17">
        <f t="shared" si="0"/>
        <v>0</v>
      </c>
    </row>
    <row r="14" spans="1:7" ht="43.5" x14ac:dyDescent="0.25">
      <c r="A14" s="10" t="s">
        <v>15</v>
      </c>
      <c r="B14" s="13" t="s">
        <v>206</v>
      </c>
      <c r="C14" s="9" t="s">
        <v>7</v>
      </c>
      <c r="D14" s="24"/>
      <c r="E14" s="14">
        <v>5</v>
      </c>
      <c r="F14" s="17">
        <f t="shared" si="0"/>
        <v>0</v>
      </c>
    </row>
    <row r="15" spans="1:7" ht="74.25" customHeight="1" x14ac:dyDescent="0.25">
      <c r="A15" s="10" t="s">
        <v>16</v>
      </c>
      <c r="B15" s="15" t="s">
        <v>205</v>
      </c>
      <c r="C15" s="9" t="s">
        <v>7</v>
      </c>
      <c r="D15" s="24"/>
      <c r="E15" s="14">
        <v>80</v>
      </c>
      <c r="F15" s="17">
        <f t="shared" si="0"/>
        <v>0</v>
      </c>
    </row>
    <row r="16" spans="1:7" ht="77.25" customHeight="1" x14ac:dyDescent="0.25">
      <c r="A16" s="10" t="s">
        <v>17</v>
      </c>
      <c r="B16" s="13" t="s">
        <v>204</v>
      </c>
      <c r="C16" s="9" t="s">
        <v>6</v>
      </c>
      <c r="D16" s="24"/>
      <c r="E16" s="14">
        <v>30</v>
      </c>
      <c r="F16" s="17">
        <f t="shared" si="0"/>
        <v>0</v>
      </c>
    </row>
    <row r="17" spans="1:6" ht="117.75" customHeight="1" x14ac:dyDescent="0.25">
      <c r="A17" s="10" t="s">
        <v>18</v>
      </c>
      <c r="B17" s="15" t="s">
        <v>183</v>
      </c>
      <c r="C17" s="9" t="s">
        <v>7</v>
      </c>
      <c r="D17" s="24"/>
      <c r="E17" s="14">
        <v>200</v>
      </c>
      <c r="F17" s="17">
        <f t="shared" si="0"/>
        <v>0</v>
      </c>
    </row>
    <row r="18" spans="1:6" ht="76.5" customHeight="1" x14ac:dyDescent="0.25">
      <c r="A18" s="10" t="s">
        <v>19</v>
      </c>
      <c r="B18" s="13" t="s">
        <v>161</v>
      </c>
      <c r="C18" s="9" t="s">
        <v>7</v>
      </c>
      <c r="D18" s="24"/>
      <c r="E18" s="14">
        <v>200</v>
      </c>
      <c r="F18" s="17">
        <f t="shared" si="0"/>
        <v>0</v>
      </c>
    </row>
    <row r="19" spans="1:6" ht="33" customHeight="1" x14ac:dyDescent="0.25">
      <c r="A19" s="10" t="s">
        <v>20</v>
      </c>
      <c r="B19" s="16" t="s">
        <v>122</v>
      </c>
      <c r="C19" s="9" t="s">
        <v>7</v>
      </c>
      <c r="D19" s="24"/>
      <c r="E19" s="14">
        <v>200</v>
      </c>
      <c r="F19" s="17">
        <f t="shared" si="0"/>
        <v>0</v>
      </c>
    </row>
    <row r="20" spans="1:6" ht="120" x14ac:dyDescent="0.25">
      <c r="A20" s="10" t="s">
        <v>21</v>
      </c>
      <c r="B20" s="15" t="s">
        <v>207</v>
      </c>
      <c r="C20" s="9" t="s">
        <v>7</v>
      </c>
      <c r="D20" s="24"/>
      <c r="E20" s="14">
        <v>300</v>
      </c>
      <c r="F20" s="17">
        <f t="shared" si="0"/>
        <v>0</v>
      </c>
    </row>
    <row r="21" spans="1:6" ht="75" x14ac:dyDescent="0.25">
      <c r="A21" s="10" t="s">
        <v>22</v>
      </c>
      <c r="B21" s="13" t="s">
        <v>184</v>
      </c>
      <c r="C21" s="9" t="s">
        <v>7</v>
      </c>
      <c r="D21" s="24"/>
      <c r="E21" s="14">
        <v>500</v>
      </c>
      <c r="F21" s="17">
        <f t="shared" si="0"/>
        <v>0</v>
      </c>
    </row>
    <row r="22" spans="1:6" ht="105" x14ac:dyDescent="0.25">
      <c r="A22" s="47" t="s">
        <v>13</v>
      </c>
      <c r="B22" s="13" t="s">
        <v>219</v>
      </c>
      <c r="C22" s="48"/>
      <c r="D22" s="48"/>
      <c r="E22" s="48"/>
      <c r="F22" s="48"/>
    </row>
    <row r="23" spans="1:6" ht="15" x14ac:dyDescent="0.25">
      <c r="A23" s="47"/>
      <c r="B23" s="11" t="s">
        <v>95</v>
      </c>
      <c r="C23" s="9" t="s">
        <v>7</v>
      </c>
      <c r="D23" s="24"/>
      <c r="E23" s="14">
        <v>4</v>
      </c>
      <c r="F23" s="17">
        <f t="shared" si="0"/>
        <v>0</v>
      </c>
    </row>
    <row r="24" spans="1:6" ht="15" x14ac:dyDescent="0.25">
      <c r="A24" s="47"/>
      <c r="B24" s="11" t="s">
        <v>94</v>
      </c>
      <c r="C24" s="9" t="s">
        <v>7</v>
      </c>
      <c r="D24" s="24"/>
      <c r="E24" s="14">
        <v>200</v>
      </c>
      <c r="F24" s="17">
        <f t="shared" si="0"/>
        <v>0</v>
      </c>
    </row>
    <row r="25" spans="1:6" ht="15" x14ac:dyDescent="0.25">
      <c r="A25" s="47"/>
      <c r="B25" s="11" t="s">
        <v>93</v>
      </c>
      <c r="C25" s="9" t="s">
        <v>7</v>
      </c>
      <c r="D25" s="24"/>
      <c r="E25" s="14">
        <v>4</v>
      </c>
      <c r="F25" s="17">
        <f t="shared" si="0"/>
        <v>0</v>
      </c>
    </row>
    <row r="26" spans="1:6" ht="15" x14ac:dyDescent="0.25">
      <c r="A26" s="47"/>
      <c r="B26" s="11" t="s">
        <v>92</v>
      </c>
      <c r="C26" s="9" t="s">
        <v>7</v>
      </c>
      <c r="D26" s="24"/>
      <c r="E26" s="14">
        <v>4</v>
      </c>
      <c r="F26" s="17">
        <f t="shared" si="0"/>
        <v>0</v>
      </c>
    </row>
    <row r="27" spans="1:6" ht="15" x14ac:dyDescent="0.25">
      <c r="A27" s="47"/>
      <c r="B27" s="11" t="s">
        <v>91</v>
      </c>
      <c r="C27" s="9" t="s">
        <v>7</v>
      </c>
      <c r="D27" s="24"/>
      <c r="E27" s="14">
        <v>2</v>
      </c>
      <c r="F27" s="17">
        <f t="shared" si="0"/>
        <v>0</v>
      </c>
    </row>
    <row r="28" spans="1:6" ht="45" x14ac:dyDescent="0.25">
      <c r="A28" s="47" t="s">
        <v>12</v>
      </c>
      <c r="B28" s="22" t="s">
        <v>220</v>
      </c>
      <c r="C28" s="48"/>
      <c r="D28" s="48"/>
      <c r="E28" s="48"/>
      <c r="F28" s="48"/>
    </row>
    <row r="29" spans="1:6" ht="15" x14ac:dyDescent="0.25">
      <c r="A29" s="47"/>
      <c r="B29" s="11" t="s">
        <v>95</v>
      </c>
      <c r="C29" s="9" t="s">
        <v>7</v>
      </c>
      <c r="D29" s="24"/>
      <c r="E29" s="14">
        <v>100</v>
      </c>
      <c r="F29" s="17">
        <f t="shared" si="0"/>
        <v>0</v>
      </c>
    </row>
    <row r="30" spans="1:6" ht="15" x14ac:dyDescent="0.25">
      <c r="A30" s="47"/>
      <c r="B30" s="11" t="s">
        <v>94</v>
      </c>
      <c r="C30" s="9" t="s">
        <v>7</v>
      </c>
      <c r="D30" s="24"/>
      <c r="E30" s="14">
        <v>4</v>
      </c>
      <c r="F30" s="17">
        <f t="shared" si="0"/>
        <v>0</v>
      </c>
    </row>
    <row r="31" spans="1:6" ht="15" x14ac:dyDescent="0.25">
      <c r="A31" s="47"/>
      <c r="B31" s="11" t="s">
        <v>93</v>
      </c>
      <c r="C31" s="9" t="s">
        <v>7</v>
      </c>
      <c r="D31" s="24"/>
      <c r="E31" s="14">
        <v>200</v>
      </c>
      <c r="F31" s="17">
        <f t="shared" si="0"/>
        <v>0</v>
      </c>
    </row>
    <row r="32" spans="1:6" ht="15" x14ac:dyDescent="0.25">
      <c r="A32" s="47"/>
      <c r="B32" s="11" t="s">
        <v>92</v>
      </c>
      <c r="C32" s="9" t="s">
        <v>7</v>
      </c>
      <c r="D32" s="24"/>
      <c r="E32" s="14">
        <v>60</v>
      </c>
      <c r="F32" s="17">
        <f t="shared" si="0"/>
        <v>0</v>
      </c>
    </row>
    <row r="33" spans="1:6" ht="74.25" x14ac:dyDescent="0.25">
      <c r="A33" s="10" t="s">
        <v>23</v>
      </c>
      <c r="B33" s="15" t="s">
        <v>181</v>
      </c>
      <c r="C33" s="9" t="s">
        <v>7</v>
      </c>
      <c r="D33" s="24"/>
      <c r="E33" s="14">
        <v>60</v>
      </c>
      <c r="F33" s="17">
        <f t="shared" si="0"/>
        <v>0</v>
      </c>
    </row>
    <row r="34" spans="1:6" ht="29.25" x14ac:dyDescent="0.25">
      <c r="A34" s="47" t="s">
        <v>96</v>
      </c>
      <c r="B34" s="13" t="s">
        <v>185</v>
      </c>
      <c r="C34" s="48"/>
      <c r="D34" s="48"/>
      <c r="E34" s="48"/>
      <c r="F34" s="48"/>
    </row>
    <row r="35" spans="1:6" ht="15" x14ac:dyDescent="0.25">
      <c r="A35" s="47"/>
      <c r="B35" s="13" t="s">
        <v>88</v>
      </c>
      <c r="C35" s="9" t="s">
        <v>6</v>
      </c>
      <c r="D35" s="24"/>
      <c r="E35" s="14">
        <v>3</v>
      </c>
      <c r="F35" s="17">
        <f t="shared" si="0"/>
        <v>0</v>
      </c>
    </row>
    <row r="36" spans="1:6" ht="15" x14ac:dyDescent="0.25">
      <c r="A36" s="47"/>
      <c r="B36" s="13" t="s">
        <v>89</v>
      </c>
      <c r="C36" s="9" t="s">
        <v>6</v>
      </c>
      <c r="D36" s="24"/>
      <c r="E36" s="14">
        <v>1</v>
      </c>
      <c r="F36" s="17">
        <f t="shared" si="0"/>
        <v>0</v>
      </c>
    </row>
    <row r="37" spans="1:6" ht="15" x14ac:dyDescent="0.25">
      <c r="A37" s="47"/>
      <c r="B37" s="13" t="s">
        <v>90</v>
      </c>
      <c r="C37" s="9" t="s">
        <v>6</v>
      </c>
      <c r="D37" s="24"/>
      <c r="E37" s="14">
        <v>5</v>
      </c>
      <c r="F37" s="17">
        <f t="shared" si="0"/>
        <v>0</v>
      </c>
    </row>
    <row r="38" spans="1:6" ht="30" x14ac:dyDescent="0.25">
      <c r="A38" s="10" t="s">
        <v>26</v>
      </c>
      <c r="B38" s="13" t="s">
        <v>156</v>
      </c>
      <c r="C38" s="9" t="s">
        <v>6</v>
      </c>
      <c r="D38" s="24"/>
      <c r="E38" s="14">
        <v>5</v>
      </c>
      <c r="F38" s="17">
        <f t="shared" si="0"/>
        <v>0</v>
      </c>
    </row>
    <row r="39" spans="1:6" ht="29.25" x14ac:dyDescent="0.25">
      <c r="A39" s="10" t="s">
        <v>27</v>
      </c>
      <c r="B39" s="16" t="s">
        <v>157</v>
      </c>
      <c r="C39" s="9" t="s">
        <v>46</v>
      </c>
      <c r="D39" s="24"/>
      <c r="E39" s="14">
        <v>100</v>
      </c>
      <c r="F39" s="17">
        <f t="shared" si="0"/>
        <v>0</v>
      </c>
    </row>
    <row r="40" spans="1:6" ht="61.5" customHeight="1" x14ac:dyDescent="0.25">
      <c r="A40" s="10" t="s">
        <v>28</v>
      </c>
      <c r="B40" s="15" t="s">
        <v>166</v>
      </c>
      <c r="C40" s="9" t="s">
        <v>6</v>
      </c>
      <c r="D40" s="24"/>
      <c r="E40" s="14">
        <v>50</v>
      </c>
      <c r="F40" s="17">
        <f t="shared" si="0"/>
        <v>0</v>
      </c>
    </row>
    <row r="41" spans="1:6" ht="74.25" x14ac:dyDescent="0.25">
      <c r="A41" s="10" t="s">
        <v>29</v>
      </c>
      <c r="B41" s="13" t="s">
        <v>208</v>
      </c>
      <c r="C41" s="9" t="s">
        <v>6</v>
      </c>
      <c r="D41" s="24"/>
      <c r="E41" s="14">
        <v>10</v>
      </c>
      <c r="F41" s="17">
        <f t="shared" si="0"/>
        <v>0</v>
      </c>
    </row>
    <row r="42" spans="1:6" ht="60" x14ac:dyDescent="0.25">
      <c r="A42" s="10" t="s">
        <v>30</v>
      </c>
      <c r="B42" s="13" t="s">
        <v>168</v>
      </c>
      <c r="C42" s="9" t="s">
        <v>6</v>
      </c>
      <c r="D42" s="24"/>
      <c r="E42" s="14">
        <v>50</v>
      </c>
      <c r="F42" s="17">
        <f t="shared" si="0"/>
        <v>0</v>
      </c>
    </row>
    <row r="43" spans="1:6" ht="74.25" x14ac:dyDescent="0.25">
      <c r="A43" s="10" t="s">
        <v>31</v>
      </c>
      <c r="B43" s="15" t="s">
        <v>201</v>
      </c>
      <c r="C43" s="9" t="s">
        <v>115</v>
      </c>
      <c r="D43" s="24"/>
      <c r="E43" s="14">
        <v>10</v>
      </c>
      <c r="F43" s="17">
        <f t="shared" si="0"/>
        <v>0</v>
      </c>
    </row>
    <row r="44" spans="1:6" ht="45" x14ac:dyDescent="0.25">
      <c r="A44" s="10" t="s">
        <v>32</v>
      </c>
      <c r="B44" s="13" t="s">
        <v>123</v>
      </c>
      <c r="C44" s="9" t="s">
        <v>7</v>
      </c>
      <c r="D44" s="24"/>
      <c r="E44" s="14">
        <v>10</v>
      </c>
      <c r="F44" s="17">
        <f t="shared" si="0"/>
        <v>0</v>
      </c>
    </row>
    <row r="45" spans="1:6" ht="15" x14ac:dyDescent="0.25">
      <c r="A45" s="10" t="s">
        <v>33</v>
      </c>
      <c r="B45" s="16" t="s">
        <v>124</v>
      </c>
      <c r="C45" s="9" t="s">
        <v>7</v>
      </c>
      <c r="D45" s="24"/>
      <c r="E45" s="14">
        <v>40</v>
      </c>
      <c r="F45" s="17">
        <f t="shared" si="0"/>
        <v>0</v>
      </c>
    </row>
    <row r="46" spans="1:6" ht="74.25" x14ac:dyDescent="0.25">
      <c r="A46" s="47" t="s">
        <v>34</v>
      </c>
      <c r="B46" s="16" t="s">
        <v>138</v>
      </c>
      <c r="C46" s="48"/>
      <c r="D46" s="48"/>
      <c r="E46" s="48"/>
      <c r="F46" s="48"/>
    </row>
    <row r="47" spans="1:6" ht="18.75" x14ac:dyDescent="0.25">
      <c r="A47" s="47"/>
      <c r="B47" s="13" t="s">
        <v>24</v>
      </c>
      <c r="C47" s="9" t="s">
        <v>119</v>
      </c>
      <c r="D47" s="24"/>
      <c r="E47" s="14">
        <v>600</v>
      </c>
      <c r="F47" s="17">
        <f t="shared" si="0"/>
        <v>0</v>
      </c>
    </row>
    <row r="48" spans="1:6" ht="18.75" x14ac:dyDescent="0.25">
      <c r="A48" s="47"/>
      <c r="B48" s="13" t="s">
        <v>25</v>
      </c>
      <c r="C48" s="9" t="s">
        <v>119</v>
      </c>
      <c r="D48" s="24"/>
      <c r="E48" s="14">
        <v>120</v>
      </c>
      <c r="F48" s="17">
        <f t="shared" si="0"/>
        <v>0</v>
      </c>
    </row>
    <row r="49" spans="1:6" ht="105" x14ac:dyDescent="0.25">
      <c r="A49" s="10" t="s">
        <v>35</v>
      </c>
      <c r="B49" s="13" t="s">
        <v>186</v>
      </c>
      <c r="C49" s="9" t="s">
        <v>119</v>
      </c>
      <c r="D49" s="24"/>
      <c r="E49" s="14">
        <v>1300</v>
      </c>
      <c r="F49" s="17">
        <f t="shared" si="0"/>
        <v>0</v>
      </c>
    </row>
    <row r="50" spans="1:6" ht="149.25" x14ac:dyDescent="0.25">
      <c r="A50" s="10" t="s">
        <v>36</v>
      </c>
      <c r="B50" s="13" t="s">
        <v>187</v>
      </c>
      <c r="C50" s="9" t="s">
        <v>119</v>
      </c>
      <c r="D50" s="24"/>
      <c r="E50" s="14">
        <v>5</v>
      </c>
      <c r="F50" s="17">
        <f t="shared" si="0"/>
        <v>0</v>
      </c>
    </row>
    <row r="51" spans="1:6" ht="180" x14ac:dyDescent="0.25">
      <c r="A51" s="47" t="s">
        <v>37</v>
      </c>
      <c r="B51" s="13" t="s">
        <v>160</v>
      </c>
      <c r="C51" s="9"/>
      <c r="E51" s="14"/>
      <c r="F51" s="17">
        <f t="shared" si="0"/>
        <v>0</v>
      </c>
    </row>
    <row r="52" spans="1:6" ht="18.75" x14ac:dyDescent="0.25">
      <c r="A52" s="47"/>
      <c r="B52" s="13" t="s">
        <v>139</v>
      </c>
      <c r="C52" s="9" t="s">
        <v>119</v>
      </c>
      <c r="D52" s="24"/>
      <c r="E52" s="14">
        <v>2</v>
      </c>
      <c r="F52" s="17">
        <f t="shared" si="0"/>
        <v>0</v>
      </c>
    </row>
    <row r="53" spans="1:6" ht="15" x14ac:dyDescent="0.25">
      <c r="A53" s="47"/>
      <c r="B53" s="13" t="s">
        <v>140</v>
      </c>
      <c r="C53" s="9" t="s">
        <v>7</v>
      </c>
      <c r="D53" s="24"/>
      <c r="E53" s="14">
        <v>15</v>
      </c>
      <c r="F53" s="17">
        <f t="shared" si="0"/>
        <v>0</v>
      </c>
    </row>
    <row r="54" spans="1:6" ht="194.25" x14ac:dyDescent="0.25">
      <c r="A54" s="10" t="s">
        <v>38</v>
      </c>
      <c r="B54" s="13" t="s">
        <v>169</v>
      </c>
      <c r="C54" s="9" t="s">
        <v>7</v>
      </c>
      <c r="D54" s="24"/>
      <c r="E54" s="14">
        <v>10</v>
      </c>
      <c r="F54" s="17">
        <f t="shared" si="0"/>
        <v>0</v>
      </c>
    </row>
    <row r="55" spans="1:6" ht="90" x14ac:dyDescent="0.25">
      <c r="A55" s="10" t="s">
        <v>39</v>
      </c>
      <c r="B55" s="13" t="s">
        <v>188</v>
      </c>
      <c r="C55" s="9" t="s">
        <v>7</v>
      </c>
      <c r="D55" s="24"/>
      <c r="E55" s="14">
        <v>8000</v>
      </c>
      <c r="F55" s="17">
        <f t="shared" si="0"/>
        <v>0</v>
      </c>
    </row>
    <row r="56" spans="1:6" ht="74.25" x14ac:dyDescent="0.25">
      <c r="A56" s="10" t="s">
        <v>40</v>
      </c>
      <c r="B56" s="13" t="s">
        <v>170</v>
      </c>
      <c r="C56" s="9" t="s">
        <v>7</v>
      </c>
      <c r="D56" s="24"/>
      <c r="E56" s="14">
        <v>4700</v>
      </c>
      <c r="F56" s="17">
        <f t="shared" si="0"/>
        <v>0</v>
      </c>
    </row>
    <row r="57" spans="1:6" ht="45" x14ac:dyDescent="0.25">
      <c r="A57" s="10" t="s">
        <v>41</v>
      </c>
      <c r="B57" s="13" t="s">
        <v>162</v>
      </c>
      <c r="C57" s="9" t="s">
        <v>7</v>
      </c>
      <c r="D57" s="24"/>
      <c r="E57" s="14">
        <v>3700</v>
      </c>
      <c r="F57" s="17">
        <f t="shared" si="0"/>
        <v>0</v>
      </c>
    </row>
    <row r="58" spans="1:6" ht="75" x14ac:dyDescent="0.25">
      <c r="A58" s="10" t="s">
        <v>42</v>
      </c>
      <c r="B58" s="13" t="s">
        <v>209</v>
      </c>
      <c r="C58" s="9" t="s">
        <v>7</v>
      </c>
      <c r="D58" s="24"/>
      <c r="E58" s="14">
        <v>15</v>
      </c>
      <c r="F58" s="17">
        <f t="shared" si="0"/>
        <v>0</v>
      </c>
    </row>
    <row r="59" spans="1:6" ht="43.5" x14ac:dyDescent="0.25">
      <c r="A59" s="10" t="s">
        <v>142</v>
      </c>
      <c r="B59" s="13" t="s">
        <v>210</v>
      </c>
      <c r="C59" s="9" t="s">
        <v>7</v>
      </c>
      <c r="D59" s="24"/>
      <c r="E59" s="14">
        <v>1000</v>
      </c>
      <c r="F59" s="17">
        <f t="shared" si="0"/>
        <v>0</v>
      </c>
    </row>
    <row r="60" spans="1:6" ht="44.25" x14ac:dyDescent="0.25">
      <c r="A60" s="10" t="s">
        <v>43</v>
      </c>
      <c r="B60" s="13" t="s">
        <v>125</v>
      </c>
      <c r="C60" s="9" t="s">
        <v>7</v>
      </c>
      <c r="D60" s="24"/>
      <c r="E60" s="14">
        <v>220</v>
      </c>
      <c r="F60" s="17">
        <f t="shared" si="0"/>
        <v>0</v>
      </c>
    </row>
    <row r="61" spans="1:6" ht="59.25" x14ac:dyDescent="0.25">
      <c r="A61" s="10" t="s">
        <v>44</v>
      </c>
      <c r="B61" s="15" t="s">
        <v>218</v>
      </c>
      <c r="C61" s="9" t="s">
        <v>7</v>
      </c>
      <c r="D61" s="24"/>
      <c r="E61" s="14">
        <v>3000</v>
      </c>
      <c r="F61" s="17">
        <f t="shared" si="0"/>
        <v>0</v>
      </c>
    </row>
    <row r="62" spans="1:6" ht="60" x14ac:dyDescent="0.25">
      <c r="A62" s="10" t="s">
        <v>45</v>
      </c>
      <c r="B62" s="15" t="s">
        <v>189</v>
      </c>
      <c r="C62" s="9" t="s">
        <v>9</v>
      </c>
      <c r="D62" s="24"/>
      <c r="E62" s="14">
        <v>150</v>
      </c>
      <c r="F62" s="17">
        <f t="shared" si="0"/>
        <v>0</v>
      </c>
    </row>
    <row r="63" spans="1:6" ht="29.25" x14ac:dyDescent="0.25">
      <c r="A63" s="10" t="s">
        <v>97</v>
      </c>
      <c r="B63" s="16" t="s">
        <v>126</v>
      </c>
      <c r="C63" s="9" t="s">
        <v>81</v>
      </c>
      <c r="D63" s="24"/>
      <c r="E63" s="14">
        <v>200</v>
      </c>
      <c r="F63" s="17">
        <f t="shared" si="0"/>
        <v>0</v>
      </c>
    </row>
    <row r="64" spans="1:6" ht="43.5" x14ac:dyDescent="0.25">
      <c r="A64" s="10" t="s">
        <v>98</v>
      </c>
      <c r="B64" s="16" t="s">
        <v>190</v>
      </c>
      <c r="C64" s="9" t="s">
        <v>81</v>
      </c>
      <c r="D64" s="24"/>
      <c r="E64" s="14">
        <f>450</f>
        <v>450</v>
      </c>
      <c r="F64" s="17">
        <f t="shared" si="0"/>
        <v>0</v>
      </c>
    </row>
    <row r="65" spans="1:6" ht="45" x14ac:dyDescent="0.25">
      <c r="A65" s="10" t="s">
        <v>47</v>
      </c>
      <c r="B65" s="22" t="s">
        <v>149</v>
      </c>
      <c r="C65" s="9" t="s">
        <v>6</v>
      </c>
      <c r="D65" s="24"/>
      <c r="E65" s="14">
        <v>5</v>
      </c>
      <c r="F65" s="17">
        <f t="shared" si="0"/>
        <v>0</v>
      </c>
    </row>
    <row r="66" spans="1:6" ht="45" x14ac:dyDescent="0.25">
      <c r="A66" s="10" t="s">
        <v>49</v>
      </c>
      <c r="B66" s="22" t="s">
        <v>171</v>
      </c>
      <c r="C66" s="9" t="s">
        <v>6</v>
      </c>
      <c r="D66" s="24"/>
      <c r="E66" s="14">
        <v>7</v>
      </c>
      <c r="F66" s="17">
        <f t="shared" si="0"/>
        <v>0</v>
      </c>
    </row>
    <row r="67" spans="1:6" ht="59.25" x14ac:dyDescent="0.25">
      <c r="A67" s="10" t="s">
        <v>50</v>
      </c>
      <c r="B67" s="15" t="s">
        <v>172</v>
      </c>
      <c r="C67" s="9" t="s">
        <v>9</v>
      </c>
      <c r="D67" s="24"/>
      <c r="E67" s="14">
        <v>290</v>
      </c>
      <c r="F67" s="17">
        <f t="shared" si="0"/>
        <v>0</v>
      </c>
    </row>
    <row r="68" spans="1:6" ht="59.25" x14ac:dyDescent="0.25">
      <c r="A68" s="10" t="s">
        <v>55</v>
      </c>
      <c r="B68" s="15" t="s">
        <v>150</v>
      </c>
      <c r="C68" s="9" t="s">
        <v>9</v>
      </c>
      <c r="D68" s="24"/>
      <c r="E68" s="14">
        <v>15000</v>
      </c>
      <c r="F68" s="17">
        <f t="shared" si="0"/>
        <v>0</v>
      </c>
    </row>
    <row r="69" spans="1:6" ht="75" x14ac:dyDescent="0.25">
      <c r="A69" s="10" t="s">
        <v>56</v>
      </c>
      <c r="B69" s="13" t="s">
        <v>191</v>
      </c>
      <c r="C69" s="9" t="s">
        <v>6</v>
      </c>
      <c r="D69" s="24"/>
      <c r="E69" s="14">
        <v>25</v>
      </c>
      <c r="F69" s="17">
        <f t="shared" si="0"/>
        <v>0</v>
      </c>
    </row>
    <row r="70" spans="1:6" ht="44.25" x14ac:dyDescent="0.25">
      <c r="A70" s="10" t="s">
        <v>57</v>
      </c>
      <c r="B70" s="13" t="s">
        <v>127</v>
      </c>
      <c r="C70" s="9" t="s">
        <v>6</v>
      </c>
      <c r="D70" s="24"/>
      <c r="E70" s="14">
        <v>15</v>
      </c>
      <c r="F70" s="17">
        <f t="shared" si="0"/>
        <v>0</v>
      </c>
    </row>
    <row r="71" spans="1:6" ht="43.5" x14ac:dyDescent="0.25">
      <c r="A71" s="10" t="s">
        <v>58</v>
      </c>
      <c r="B71" s="16" t="s">
        <v>211</v>
      </c>
      <c r="C71" s="9" t="s">
        <v>6</v>
      </c>
      <c r="D71" s="24"/>
      <c r="E71" s="14">
        <v>30</v>
      </c>
      <c r="F71" s="17">
        <f t="shared" si="0"/>
        <v>0</v>
      </c>
    </row>
    <row r="72" spans="1:6" ht="43.5" x14ac:dyDescent="0.25">
      <c r="A72" s="10" t="s">
        <v>59</v>
      </c>
      <c r="B72" s="16" t="s">
        <v>128</v>
      </c>
      <c r="C72" s="9" t="s">
        <v>6</v>
      </c>
      <c r="D72" s="24"/>
      <c r="E72" s="14">
        <v>20</v>
      </c>
      <c r="F72" s="17">
        <f t="shared" si="0"/>
        <v>0</v>
      </c>
    </row>
    <row r="73" spans="1:6" ht="33" customHeight="1" x14ac:dyDescent="0.25">
      <c r="A73" s="10" t="s">
        <v>60</v>
      </c>
      <c r="B73" s="13" t="s">
        <v>173</v>
      </c>
      <c r="C73" s="9" t="s">
        <v>7</v>
      </c>
      <c r="D73" s="24"/>
      <c r="E73" s="14">
        <f>4</f>
        <v>4</v>
      </c>
      <c r="F73" s="17">
        <f t="shared" si="0"/>
        <v>0</v>
      </c>
    </row>
    <row r="74" spans="1:6" ht="44.25" x14ac:dyDescent="0.25">
      <c r="A74" s="10" t="s">
        <v>61</v>
      </c>
      <c r="B74" s="13" t="s">
        <v>129</v>
      </c>
      <c r="C74" s="9" t="s">
        <v>6</v>
      </c>
      <c r="D74" s="24"/>
      <c r="E74" s="14">
        <v>60</v>
      </c>
      <c r="F74" s="17">
        <f t="shared" si="0"/>
        <v>0</v>
      </c>
    </row>
    <row r="75" spans="1:6" ht="43.5" x14ac:dyDescent="0.25">
      <c r="A75" s="10" t="s">
        <v>62</v>
      </c>
      <c r="B75" s="16" t="s">
        <v>192</v>
      </c>
      <c r="C75" s="9" t="s">
        <v>6</v>
      </c>
      <c r="D75" s="24"/>
      <c r="E75" s="14">
        <v>3</v>
      </c>
      <c r="F75" s="17">
        <f t="shared" ref="F75:F128" si="1">ROUND(D75,2)*E75</f>
        <v>0</v>
      </c>
    </row>
    <row r="76" spans="1:6" ht="43.5" x14ac:dyDescent="0.25">
      <c r="A76" s="10" t="s">
        <v>63</v>
      </c>
      <c r="B76" s="13" t="s">
        <v>212</v>
      </c>
      <c r="C76" s="9" t="s">
        <v>6</v>
      </c>
      <c r="D76" s="24"/>
      <c r="E76" s="14">
        <v>5</v>
      </c>
      <c r="F76" s="17">
        <f t="shared" si="1"/>
        <v>0</v>
      </c>
    </row>
    <row r="77" spans="1:6" ht="29.25" x14ac:dyDescent="0.25">
      <c r="A77" s="10" t="s">
        <v>64</v>
      </c>
      <c r="B77" s="16" t="s">
        <v>213</v>
      </c>
      <c r="C77" s="9" t="s">
        <v>6</v>
      </c>
      <c r="D77" s="24"/>
      <c r="E77" s="14">
        <v>3</v>
      </c>
      <c r="F77" s="17">
        <f t="shared" si="1"/>
        <v>0</v>
      </c>
    </row>
    <row r="78" spans="1:6" ht="15" x14ac:dyDescent="0.25">
      <c r="A78" s="47" t="s">
        <v>65</v>
      </c>
      <c r="B78" s="16" t="s">
        <v>48</v>
      </c>
      <c r="C78" s="48"/>
      <c r="D78" s="48"/>
      <c r="E78" s="48"/>
      <c r="F78" s="48"/>
    </row>
    <row r="79" spans="1:6" ht="15" x14ac:dyDescent="0.25">
      <c r="A79" s="47"/>
      <c r="B79" s="13" t="s">
        <v>85</v>
      </c>
      <c r="C79" s="9" t="s">
        <v>174</v>
      </c>
      <c r="D79" s="24"/>
      <c r="E79" s="14">
        <v>40</v>
      </c>
      <c r="F79" s="17">
        <f t="shared" si="1"/>
        <v>0</v>
      </c>
    </row>
    <row r="80" spans="1:6" ht="15" x14ac:dyDescent="0.25">
      <c r="A80" s="47"/>
      <c r="B80" s="13" t="s">
        <v>86</v>
      </c>
      <c r="C80" s="9" t="s">
        <v>7</v>
      </c>
      <c r="D80" s="24"/>
      <c r="E80" s="14">
        <v>2600</v>
      </c>
      <c r="F80" s="17">
        <f t="shared" si="1"/>
        <v>0</v>
      </c>
    </row>
    <row r="81" spans="1:6" ht="15" x14ac:dyDescent="0.25">
      <c r="A81" s="47"/>
      <c r="B81" s="13" t="s">
        <v>87</v>
      </c>
      <c r="C81" s="9" t="s">
        <v>9</v>
      </c>
      <c r="D81" s="24"/>
      <c r="E81" s="14">
        <v>45</v>
      </c>
      <c r="F81" s="17">
        <f t="shared" si="1"/>
        <v>0</v>
      </c>
    </row>
    <row r="82" spans="1:6" ht="30.75" customHeight="1" x14ac:dyDescent="0.25">
      <c r="A82" s="10" t="s">
        <v>66</v>
      </c>
      <c r="B82" s="16" t="s">
        <v>130</v>
      </c>
      <c r="C82" s="9" t="s">
        <v>81</v>
      </c>
      <c r="D82" s="24"/>
      <c r="E82" s="14">
        <v>25</v>
      </c>
      <c r="F82" s="17">
        <f t="shared" si="1"/>
        <v>0</v>
      </c>
    </row>
    <row r="83" spans="1:6" ht="89.25" x14ac:dyDescent="0.25">
      <c r="A83" s="47" t="s">
        <v>67</v>
      </c>
      <c r="B83" s="13" t="s">
        <v>175</v>
      </c>
      <c r="C83" s="48"/>
      <c r="D83" s="48"/>
      <c r="E83" s="48"/>
      <c r="F83" s="48"/>
    </row>
    <row r="84" spans="1:6" ht="15" x14ac:dyDescent="0.25">
      <c r="A84" s="47"/>
      <c r="B84" s="13" t="s">
        <v>51</v>
      </c>
      <c r="C84" s="9" t="s">
        <v>81</v>
      </c>
      <c r="D84" s="24"/>
      <c r="E84" s="14">
        <v>140</v>
      </c>
      <c r="F84" s="17">
        <f t="shared" si="1"/>
        <v>0</v>
      </c>
    </row>
    <row r="85" spans="1:6" ht="15" x14ac:dyDescent="0.25">
      <c r="A85" s="47"/>
      <c r="B85" s="13" t="s">
        <v>52</v>
      </c>
      <c r="C85" s="9" t="s">
        <v>81</v>
      </c>
      <c r="D85" s="24"/>
      <c r="E85" s="14">
        <v>185</v>
      </c>
      <c r="F85" s="17">
        <f t="shared" si="1"/>
        <v>0</v>
      </c>
    </row>
    <row r="86" spans="1:6" ht="15" x14ac:dyDescent="0.25">
      <c r="A86" s="47"/>
      <c r="B86" s="13" t="s">
        <v>116</v>
      </c>
      <c r="C86" s="9" t="s">
        <v>81</v>
      </c>
      <c r="D86" s="24"/>
      <c r="E86" s="14">
        <v>320</v>
      </c>
      <c r="F86" s="17">
        <f t="shared" si="1"/>
        <v>0</v>
      </c>
    </row>
    <row r="87" spans="1:6" ht="15" x14ac:dyDescent="0.25">
      <c r="A87" s="47"/>
      <c r="B87" s="13" t="s">
        <v>53</v>
      </c>
      <c r="C87" s="9" t="s">
        <v>81</v>
      </c>
      <c r="D87" s="24"/>
      <c r="E87" s="14">
        <v>20</v>
      </c>
      <c r="F87" s="17">
        <f t="shared" si="1"/>
        <v>0</v>
      </c>
    </row>
    <row r="88" spans="1:6" ht="15" x14ac:dyDescent="0.25">
      <c r="A88" s="47"/>
      <c r="B88" s="13" t="s">
        <v>54</v>
      </c>
      <c r="C88" s="9" t="s">
        <v>81</v>
      </c>
      <c r="D88" s="24"/>
      <c r="E88" s="14">
        <v>1</v>
      </c>
      <c r="F88" s="17">
        <f t="shared" si="1"/>
        <v>0</v>
      </c>
    </row>
    <row r="89" spans="1:6" ht="48" customHeight="1" x14ac:dyDescent="0.25">
      <c r="A89" s="10" t="s">
        <v>68</v>
      </c>
      <c r="B89" s="13" t="s">
        <v>215</v>
      </c>
      <c r="C89" s="9" t="s">
        <v>81</v>
      </c>
      <c r="D89" s="24"/>
      <c r="E89" s="14">
        <v>100</v>
      </c>
      <c r="F89" s="17">
        <f t="shared" si="1"/>
        <v>0</v>
      </c>
    </row>
    <row r="90" spans="1:6" ht="59.25" x14ac:dyDescent="0.25">
      <c r="A90" s="10" t="s">
        <v>69</v>
      </c>
      <c r="B90" s="13" t="s">
        <v>202</v>
      </c>
      <c r="C90" s="9" t="s">
        <v>81</v>
      </c>
      <c r="D90" s="24"/>
      <c r="E90" s="14">
        <f>705*4</f>
        <v>2820</v>
      </c>
      <c r="F90" s="17">
        <f t="shared" si="1"/>
        <v>0</v>
      </c>
    </row>
    <row r="91" spans="1:6" ht="60" x14ac:dyDescent="0.25">
      <c r="A91" s="10" t="s">
        <v>70</v>
      </c>
      <c r="B91" s="13" t="s">
        <v>193</v>
      </c>
      <c r="C91" s="9" t="s">
        <v>81</v>
      </c>
      <c r="D91" s="24"/>
      <c r="E91" s="14">
        <v>100</v>
      </c>
      <c r="F91" s="17">
        <f t="shared" si="1"/>
        <v>0</v>
      </c>
    </row>
    <row r="92" spans="1:6" ht="59.25" x14ac:dyDescent="0.25">
      <c r="A92" s="10" t="s">
        <v>75</v>
      </c>
      <c r="B92" s="13" t="s">
        <v>131</v>
      </c>
      <c r="C92" s="9" t="s">
        <v>81</v>
      </c>
      <c r="D92" s="24"/>
      <c r="E92" s="14">
        <v>3100</v>
      </c>
      <c r="F92" s="17">
        <f t="shared" si="1"/>
        <v>0</v>
      </c>
    </row>
    <row r="93" spans="1:6" ht="60" x14ac:dyDescent="0.25">
      <c r="A93" s="10" t="s">
        <v>76</v>
      </c>
      <c r="B93" s="13" t="s">
        <v>132</v>
      </c>
      <c r="C93" s="9" t="s">
        <v>81</v>
      </c>
      <c r="D93" s="24"/>
      <c r="E93" s="14">
        <v>100</v>
      </c>
      <c r="F93" s="17">
        <f t="shared" si="1"/>
        <v>0</v>
      </c>
    </row>
    <row r="94" spans="1:6" ht="60" x14ac:dyDescent="0.25">
      <c r="A94" s="26" t="s">
        <v>77</v>
      </c>
      <c r="B94" s="13" t="s">
        <v>222</v>
      </c>
      <c r="C94" s="25" t="s">
        <v>81</v>
      </c>
      <c r="D94" s="24"/>
      <c r="E94" s="14">
        <v>100</v>
      </c>
      <c r="F94" s="17">
        <f t="shared" si="1"/>
        <v>0</v>
      </c>
    </row>
    <row r="95" spans="1:6" ht="60" x14ac:dyDescent="0.25">
      <c r="A95" s="26" t="s">
        <v>99</v>
      </c>
      <c r="B95" s="13" t="s">
        <v>223</v>
      </c>
      <c r="C95" s="25" t="s">
        <v>81</v>
      </c>
      <c r="D95" s="24"/>
      <c r="E95" s="14">
        <v>800</v>
      </c>
      <c r="F95" s="17">
        <f t="shared" si="1"/>
        <v>0</v>
      </c>
    </row>
    <row r="96" spans="1:6" ht="48" customHeight="1" x14ac:dyDescent="0.25">
      <c r="A96" s="26" t="s">
        <v>100</v>
      </c>
      <c r="B96" s="15" t="s">
        <v>216</v>
      </c>
      <c r="C96" s="9" t="s">
        <v>81</v>
      </c>
      <c r="D96" s="24"/>
      <c r="E96" s="14">
        <v>500</v>
      </c>
      <c r="F96" s="17">
        <f t="shared" si="1"/>
        <v>0</v>
      </c>
    </row>
    <row r="97" spans="1:6" ht="59.25" x14ac:dyDescent="0.25">
      <c r="A97" s="26" t="s">
        <v>79</v>
      </c>
      <c r="B97" s="13" t="s">
        <v>194</v>
      </c>
      <c r="C97" s="9" t="s">
        <v>7</v>
      </c>
      <c r="D97" s="24"/>
      <c r="E97" s="14">
        <v>50</v>
      </c>
      <c r="F97" s="17">
        <f t="shared" si="1"/>
        <v>0</v>
      </c>
    </row>
    <row r="98" spans="1:6" ht="29.25" x14ac:dyDescent="0.25">
      <c r="A98" s="26" t="s">
        <v>80</v>
      </c>
      <c r="B98" s="16" t="s">
        <v>151</v>
      </c>
      <c r="C98" s="9" t="s">
        <v>7</v>
      </c>
      <c r="D98" s="24"/>
      <c r="E98" s="14">
        <v>130</v>
      </c>
      <c r="F98" s="17">
        <f t="shared" si="1"/>
        <v>0</v>
      </c>
    </row>
    <row r="99" spans="1:6" ht="44.25" x14ac:dyDescent="0.25">
      <c r="A99" s="26" t="s">
        <v>101</v>
      </c>
      <c r="B99" s="13" t="s">
        <v>133</v>
      </c>
      <c r="C99" s="9" t="s">
        <v>9</v>
      </c>
      <c r="D99" s="24"/>
      <c r="E99" s="14">
        <v>3000</v>
      </c>
      <c r="F99" s="17">
        <f t="shared" si="1"/>
        <v>0</v>
      </c>
    </row>
    <row r="100" spans="1:6" ht="43.5" x14ac:dyDescent="0.25">
      <c r="A100" s="26" t="s">
        <v>102</v>
      </c>
      <c r="B100" s="13" t="s">
        <v>195</v>
      </c>
      <c r="C100" s="9" t="s">
        <v>9</v>
      </c>
      <c r="D100" s="24"/>
      <c r="E100" s="14">
        <v>7000</v>
      </c>
      <c r="F100" s="17">
        <f t="shared" si="1"/>
        <v>0</v>
      </c>
    </row>
    <row r="101" spans="1:6" ht="29.25" x14ac:dyDescent="0.25">
      <c r="A101" s="47" t="s">
        <v>103</v>
      </c>
      <c r="B101" s="16" t="s">
        <v>134</v>
      </c>
      <c r="C101" s="9"/>
      <c r="E101" s="14"/>
      <c r="F101" s="17"/>
    </row>
    <row r="102" spans="1:6" ht="15" x14ac:dyDescent="0.25">
      <c r="A102" s="47"/>
      <c r="B102" s="22" t="s">
        <v>117</v>
      </c>
      <c r="C102" s="9" t="s">
        <v>7</v>
      </c>
      <c r="D102" s="24"/>
      <c r="E102" s="14">
        <v>2000</v>
      </c>
      <c r="F102" s="17">
        <f t="shared" si="1"/>
        <v>0</v>
      </c>
    </row>
    <row r="103" spans="1:6" ht="15" x14ac:dyDescent="0.25">
      <c r="A103" s="47"/>
      <c r="B103" s="22" t="s">
        <v>118</v>
      </c>
      <c r="C103" s="9" t="s">
        <v>7</v>
      </c>
      <c r="D103" s="24"/>
      <c r="E103" s="14">
        <v>3000</v>
      </c>
      <c r="F103" s="17">
        <f t="shared" si="1"/>
        <v>0</v>
      </c>
    </row>
    <row r="104" spans="1:6" ht="29.25" x14ac:dyDescent="0.25">
      <c r="A104" s="10" t="s">
        <v>104</v>
      </c>
      <c r="B104" s="16" t="s">
        <v>165</v>
      </c>
      <c r="C104" s="9" t="s">
        <v>9</v>
      </c>
      <c r="D104" s="24"/>
      <c r="E104" s="14">
        <v>3000</v>
      </c>
      <c r="F104" s="17">
        <f t="shared" si="1"/>
        <v>0</v>
      </c>
    </row>
    <row r="105" spans="1:6" ht="59.25" x14ac:dyDescent="0.25">
      <c r="A105" s="26" t="s">
        <v>105</v>
      </c>
      <c r="B105" s="16" t="s">
        <v>196</v>
      </c>
      <c r="C105" s="9" t="s">
        <v>7</v>
      </c>
      <c r="D105" s="24"/>
      <c r="E105" s="14">
        <v>100000</v>
      </c>
      <c r="F105" s="17">
        <f t="shared" si="1"/>
        <v>0</v>
      </c>
    </row>
    <row r="106" spans="1:6" ht="43.5" x14ac:dyDescent="0.25">
      <c r="A106" s="26" t="s">
        <v>106</v>
      </c>
      <c r="B106" s="16" t="s">
        <v>164</v>
      </c>
      <c r="C106" s="9" t="s">
        <v>7</v>
      </c>
      <c r="D106" s="24"/>
      <c r="E106" s="14">
        <v>50000</v>
      </c>
      <c r="F106" s="17">
        <f t="shared" si="1"/>
        <v>0</v>
      </c>
    </row>
    <row r="107" spans="1:6" ht="164.25" x14ac:dyDescent="0.25">
      <c r="A107" s="10" t="s">
        <v>107</v>
      </c>
      <c r="B107" s="13" t="s">
        <v>217</v>
      </c>
      <c r="C107" s="9" t="s">
        <v>9</v>
      </c>
      <c r="D107" s="24"/>
      <c r="E107" s="14">
        <v>200</v>
      </c>
      <c r="F107" s="17">
        <f t="shared" si="1"/>
        <v>0</v>
      </c>
    </row>
    <row r="108" spans="1:6" ht="44.25" x14ac:dyDescent="0.25">
      <c r="A108" s="10" t="s">
        <v>108</v>
      </c>
      <c r="B108" s="13" t="s">
        <v>226</v>
      </c>
      <c r="C108" s="9" t="s">
        <v>9</v>
      </c>
      <c r="D108" s="24"/>
      <c r="E108" s="14">
        <f>0.5*5600</f>
        <v>2800</v>
      </c>
      <c r="F108" s="17">
        <f t="shared" si="1"/>
        <v>0</v>
      </c>
    </row>
    <row r="109" spans="1:6" ht="29.25" x14ac:dyDescent="0.25">
      <c r="A109" s="26" t="s">
        <v>109</v>
      </c>
      <c r="B109" s="16" t="s">
        <v>135</v>
      </c>
      <c r="C109" s="9" t="s">
        <v>9</v>
      </c>
      <c r="D109" s="24"/>
      <c r="E109" s="14">
        <v>300</v>
      </c>
      <c r="F109" s="17">
        <f t="shared" si="1"/>
        <v>0</v>
      </c>
    </row>
    <row r="110" spans="1:6" ht="29.25" x14ac:dyDescent="0.25">
      <c r="A110" s="26" t="s">
        <v>110</v>
      </c>
      <c r="B110" s="16" t="s">
        <v>136</v>
      </c>
      <c r="C110" s="9" t="s">
        <v>9</v>
      </c>
      <c r="D110" s="24"/>
      <c r="E110" s="14">
        <v>800</v>
      </c>
      <c r="F110" s="17">
        <f t="shared" si="1"/>
        <v>0</v>
      </c>
    </row>
    <row r="111" spans="1:6" ht="44.25" x14ac:dyDescent="0.25">
      <c r="A111" s="47" t="s">
        <v>111</v>
      </c>
      <c r="B111" s="16" t="s">
        <v>221</v>
      </c>
      <c r="C111" s="9"/>
      <c r="E111" s="14"/>
      <c r="F111" s="17"/>
    </row>
    <row r="112" spans="1:6" ht="15" x14ac:dyDescent="0.25">
      <c r="A112" s="47"/>
      <c r="B112" s="13" t="s">
        <v>82</v>
      </c>
      <c r="C112" s="9" t="s">
        <v>9</v>
      </c>
      <c r="D112" s="24"/>
      <c r="E112" s="14">
        <v>100</v>
      </c>
      <c r="F112" s="17">
        <f t="shared" si="1"/>
        <v>0</v>
      </c>
    </row>
    <row r="113" spans="1:6" ht="15" x14ac:dyDescent="0.25">
      <c r="A113" s="47"/>
      <c r="B113" s="13" t="s">
        <v>83</v>
      </c>
      <c r="C113" s="9" t="s">
        <v>9</v>
      </c>
      <c r="D113" s="24"/>
      <c r="E113" s="14">
        <v>100</v>
      </c>
      <c r="F113" s="17">
        <f t="shared" si="1"/>
        <v>0</v>
      </c>
    </row>
    <row r="114" spans="1:6" ht="15" x14ac:dyDescent="0.25">
      <c r="A114" s="47"/>
      <c r="B114" s="13" t="s">
        <v>84</v>
      </c>
      <c r="C114" s="9" t="s">
        <v>9</v>
      </c>
      <c r="D114" s="24"/>
      <c r="E114" s="14">
        <v>200</v>
      </c>
      <c r="F114" s="17">
        <f t="shared" si="1"/>
        <v>0</v>
      </c>
    </row>
    <row r="115" spans="1:6" ht="15" x14ac:dyDescent="0.25">
      <c r="A115" s="47"/>
      <c r="B115" s="13" t="s">
        <v>146</v>
      </c>
      <c r="C115" s="9" t="s">
        <v>9</v>
      </c>
      <c r="D115" s="24"/>
      <c r="E115" s="14">
        <v>300</v>
      </c>
      <c r="F115" s="17">
        <f t="shared" si="1"/>
        <v>0</v>
      </c>
    </row>
    <row r="116" spans="1:6" ht="15" x14ac:dyDescent="0.25">
      <c r="A116" s="47"/>
      <c r="B116" s="13" t="s">
        <v>147</v>
      </c>
      <c r="C116" s="9" t="s">
        <v>9</v>
      </c>
      <c r="D116" s="24"/>
      <c r="E116" s="14">
        <v>400</v>
      </c>
      <c r="F116" s="17">
        <f t="shared" si="1"/>
        <v>0</v>
      </c>
    </row>
    <row r="117" spans="1:6" ht="59.25" x14ac:dyDescent="0.25">
      <c r="A117" s="10" t="s">
        <v>112</v>
      </c>
      <c r="B117" s="16" t="s">
        <v>176</v>
      </c>
      <c r="C117" s="9" t="s">
        <v>7</v>
      </c>
      <c r="D117" s="24"/>
      <c r="E117" s="14">
        <v>700</v>
      </c>
      <c r="F117" s="17">
        <f t="shared" si="1"/>
        <v>0</v>
      </c>
    </row>
    <row r="118" spans="1:6" ht="29.25" x14ac:dyDescent="0.25">
      <c r="A118" s="26" t="s">
        <v>113</v>
      </c>
      <c r="B118" s="16" t="s">
        <v>197</v>
      </c>
      <c r="C118" s="9" t="s">
        <v>81</v>
      </c>
      <c r="D118" s="24"/>
      <c r="E118" s="14">
        <v>650</v>
      </c>
      <c r="F118" s="17">
        <f t="shared" si="1"/>
        <v>0</v>
      </c>
    </row>
    <row r="119" spans="1:6" ht="29.25" x14ac:dyDescent="0.25">
      <c r="A119" s="26" t="s">
        <v>114</v>
      </c>
      <c r="B119" s="16" t="s">
        <v>153</v>
      </c>
      <c r="C119" s="9" t="s">
        <v>7</v>
      </c>
      <c r="D119" s="24"/>
      <c r="E119" s="14">
        <v>100</v>
      </c>
      <c r="F119" s="17">
        <f t="shared" si="1"/>
        <v>0</v>
      </c>
    </row>
    <row r="120" spans="1:6" ht="28.5" customHeight="1" x14ac:dyDescent="0.25">
      <c r="A120" s="26" t="s">
        <v>141</v>
      </c>
      <c r="B120" s="16" t="s">
        <v>152</v>
      </c>
      <c r="C120" s="9" t="s">
        <v>7</v>
      </c>
      <c r="D120" s="24"/>
      <c r="E120" s="14">
        <v>100</v>
      </c>
      <c r="F120" s="17">
        <f t="shared" si="1"/>
        <v>0</v>
      </c>
    </row>
    <row r="121" spans="1:6" ht="29.25" x14ac:dyDescent="0.25">
      <c r="A121" s="47" t="s">
        <v>143</v>
      </c>
      <c r="B121" s="13" t="s">
        <v>154</v>
      </c>
    </row>
    <row r="122" spans="1:6" ht="15" x14ac:dyDescent="0.25">
      <c r="A122" s="47"/>
      <c r="B122" s="13" t="s">
        <v>71</v>
      </c>
      <c r="C122" s="9" t="s">
        <v>74</v>
      </c>
      <c r="D122" s="24"/>
      <c r="E122" s="14">
        <v>40</v>
      </c>
      <c r="F122" s="17">
        <f t="shared" si="1"/>
        <v>0</v>
      </c>
    </row>
    <row r="123" spans="1:6" ht="15" x14ac:dyDescent="0.25">
      <c r="A123" s="47"/>
      <c r="B123" s="13" t="s">
        <v>72</v>
      </c>
      <c r="C123" s="9" t="s">
        <v>74</v>
      </c>
      <c r="D123" s="24"/>
      <c r="E123" s="14">
        <v>3000</v>
      </c>
      <c r="F123" s="17">
        <f t="shared" si="1"/>
        <v>0</v>
      </c>
    </row>
    <row r="124" spans="1:6" ht="15" x14ac:dyDescent="0.25">
      <c r="A124" s="47"/>
      <c r="B124" s="13" t="s">
        <v>73</v>
      </c>
      <c r="C124" s="9" t="s">
        <v>74</v>
      </c>
      <c r="D124" s="24"/>
      <c r="E124" s="14">
        <v>300</v>
      </c>
      <c r="F124" s="17">
        <f t="shared" si="1"/>
        <v>0</v>
      </c>
    </row>
    <row r="125" spans="1:6" ht="59.25" x14ac:dyDescent="0.25">
      <c r="A125" s="10" t="s">
        <v>144</v>
      </c>
      <c r="B125" s="13" t="s">
        <v>214</v>
      </c>
      <c r="C125" s="9" t="s">
        <v>6</v>
      </c>
      <c r="D125" s="24"/>
      <c r="E125" s="14">
        <v>20</v>
      </c>
      <c r="F125" s="17">
        <f t="shared" si="1"/>
        <v>0</v>
      </c>
    </row>
    <row r="126" spans="1:6" ht="60" x14ac:dyDescent="0.25">
      <c r="A126" s="26" t="s">
        <v>145</v>
      </c>
      <c r="B126" s="13" t="s">
        <v>198</v>
      </c>
      <c r="C126" s="9" t="s">
        <v>9</v>
      </c>
      <c r="D126" s="24"/>
      <c r="E126" s="14">
        <v>100</v>
      </c>
      <c r="F126" s="17">
        <f t="shared" si="1"/>
        <v>0</v>
      </c>
    </row>
    <row r="127" spans="1:6" ht="29.25" x14ac:dyDescent="0.25">
      <c r="A127" s="26" t="s">
        <v>148</v>
      </c>
      <c r="B127" s="13" t="s">
        <v>163</v>
      </c>
      <c r="C127" s="9" t="s">
        <v>78</v>
      </c>
      <c r="D127" s="24"/>
      <c r="E127" s="14">
        <v>65</v>
      </c>
      <c r="F127" s="17">
        <f t="shared" si="1"/>
        <v>0</v>
      </c>
    </row>
    <row r="128" spans="1:6" ht="70.5" customHeight="1" x14ac:dyDescent="0.25">
      <c r="A128" s="26" t="s">
        <v>224</v>
      </c>
      <c r="B128" s="13" t="s">
        <v>137</v>
      </c>
      <c r="C128" s="9" t="s">
        <v>9</v>
      </c>
      <c r="D128" s="24"/>
      <c r="E128" s="14">
        <v>10</v>
      </c>
      <c r="F128" s="17">
        <f t="shared" si="1"/>
        <v>0</v>
      </c>
    </row>
    <row r="129" spans="1:8" ht="30" x14ac:dyDescent="0.25">
      <c r="A129" s="26" t="s">
        <v>225</v>
      </c>
      <c r="B129" s="15" t="s">
        <v>199</v>
      </c>
      <c r="C129" s="9" t="s">
        <v>9</v>
      </c>
      <c r="D129" s="24"/>
      <c r="E129" s="14">
        <v>450</v>
      </c>
      <c r="F129" s="17">
        <f>ROUND(D129,2)*E129</f>
        <v>0</v>
      </c>
    </row>
    <row r="130" spans="1:8" ht="15" x14ac:dyDescent="0.25">
      <c r="A130" s="10"/>
      <c r="B130" s="13"/>
    </row>
    <row r="131" spans="1:8" ht="25.5" customHeight="1" x14ac:dyDescent="0.25">
      <c r="A131" s="42" t="s">
        <v>200</v>
      </c>
      <c r="B131" s="43"/>
      <c r="C131" s="43"/>
      <c r="D131" s="43"/>
      <c r="E131" s="43"/>
      <c r="F131" s="44"/>
    </row>
    <row r="132" spans="1:8" ht="15" customHeight="1" x14ac:dyDescent="0.25">
      <c r="A132" s="30" t="s">
        <v>178</v>
      </c>
      <c r="B132" s="31"/>
      <c r="C132" s="31"/>
      <c r="D132" s="31"/>
      <c r="E132" s="32"/>
      <c r="F132" s="23">
        <f>SUM(F10:F130)</f>
        <v>0</v>
      </c>
      <c r="H132" s="19"/>
    </row>
    <row r="133" spans="1:8" ht="3.75" customHeight="1" x14ac:dyDescent="0.25">
      <c r="A133" s="39"/>
      <c r="B133" s="40"/>
      <c r="C133" s="40"/>
      <c r="D133" s="40"/>
      <c r="E133" s="40"/>
      <c r="F133" s="41"/>
      <c r="H133" s="19"/>
    </row>
    <row r="134" spans="1:8" ht="15" customHeight="1" thickBot="1" x14ac:dyDescent="0.3">
      <c r="A134" s="33" t="s">
        <v>179</v>
      </c>
      <c r="B134" s="34"/>
      <c r="C134" s="34"/>
      <c r="D134" s="34"/>
      <c r="E134" s="35"/>
      <c r="F134" s="21">
        <f>F132*0.25</f>
        <v>0</v>
      </c>
    </row>
    <row r="135" spans="1:8" ht="21" customHeight="1" x14ac:dyDescent="0.25">
      <c r="A135" s="36" t="s">
        <v>180</v>
      </c>
      <c r="B135" s="37"/>
      <c r="C135" s="37"/>
      <c r="D135" s="37"/>
      <c r="E135" s="38"/>
      <c r="F135" s="20">
        <f>F132+F134</f>
        <v>0</v>
      </c>
    </row>
    <row r="136" spans="1:8" ht="93" customHeight="1" x14ac:dyDescent="0.25">
      <c r="A136" s="8"/>
      <c r="B136" s="13"/>
    </row>
    <row r="137" spans="1:8" ht="93" customHeight="1" x14ac:dyDescent="0.25">
      <c r="A137" s="8"/>
      <c r="B137" s="13"/>
    </row>
    <row r="138" spans="1:8" ht="93" customHeight="1" x14ac:dyDescent="0.25">
      <c r="A138" s="8"/>
      <c r="B138" s="13"/>
    </row>
    <row r="139" spans="1:8" ht="93" customHeight="1" x14ac:dyDescent="0.25">
      <c r="A139" s="8"/>
      <c r="B139" s="13"/>
    </row>
    <row r="140" spans="1:8" ht="93" customHeight="1" x14ac:dyDescent="0.25">
      <c r="A140" s="8"/>
      <c r="B140" s="13"/>
    </row>
    <row r="141" spans="1:8" ht="93" customHeight="1" x14ac:dyDescent="0.25">
      <c r="A141" s="8"/>
      <c r="B141" s="13"/>
    </row>
    <row r="142" spans="1:8" ht="93" customHeight="1" x14ac:dyDescent="0.25">
      <c r="A142" s="8"/>
      <c r="B142" s="13"/>
    </row>
    <row r="143" spans="1:8" ht="93" customHeight="1" x14ac:dyDescent="0.25">
      <c r="A143" s="8"/>
      <c r="B143" s="13"/>
    </row>
    <row r="144" spans="1:8" ht="93" customHeight="1" x14ac:dyDescent="0.25">
      <c r="A144" s="8"/>
      <c r="B144" s="13"/>
    </row>
    <row r="145" spans="1:2" ht="93" customHeight="1" x14ac:dyDescent="0.25">
      <c r="A145" s="8"/>
      <c r="B145" s="13"/>
    </row>
    <row r="146" spans="1:2" ht="93" customHeight="1" x14ac:dyDescent="0.25">
      <c r="A146" s="8"/>
      <c r="B146" s="13"/>
    </row>
    <row r="147" spans="1:2" ht="93" customHeight="1" x14ac:dyDescent="0.25">
      <c r="A147" s="8"/>
      <c r="B147" s="13"/>
    </row>
    <row r="148" spans="1:2" ht="93" customHeight="1" x14ac:dyDescent="0.25">
      <c r="A148" s="8"/>
      <c r="B148" s="13"/>
    </row>
    <row r="149" spans="1:2" ht="93" customHeight="1" x14ac:dyDescent="0.25">
      <c r="A149" s="8"/>
      <c r="B149" s="13"/>
    </row>
    <row r="150" spans="1:2" ht="93" customHeight="1" x14ac:dyDescent="0.25">
      <c r="A150" s="8"/>
      <c r="B150" s="13"/>
    </row>
    <row r="151" spans="1:2" ht="93" customHeight="1" x14ac:dyDescent="0.25">
      <c r="A151" s="8"/>
      <c r="B151" s="13"/>
    </row>
    <row r="152" spans="1:2" ht="93" customHeight="1" x14ac:dyDescent="0.25">
      <c r="A152" s="8"/>
      <c r="B152" s="13"/>
    </row>
    <row r="153" spans="1:2" ht="93" customHeight="1" x14ac:dyDescent="0.25">
      <c r="A153" s="8"/>
      <c r="B153" s="13"/>
    </row>
    <row r="154" spans="1:2" ht="93" customHeight="1" x14ac:dyDescent="0.25">
      <c r="A154" s="8"/>
      <c r="B154" s="13"/>
    </row>
    <row r="155" spans="1:2" ht="93" customHeight="1" x14ac:dyDescent="0.25">
      <c r="A155" s="8"/>
      <c r="B155" s="13"/>
    </row>
    <row r="156" spans="1:2" ht="93" customHeight="1" x14ac:dyDescent="0.25">
      <c r="A156" s="8"/>
      <c r="B156" s="13"/>
    </row>
    <row r="157" spans="1:2" ht="93" customHeight="1" x14ac:dyDescent="0.25">
      <c r="A157" s="8"/>
      <c r="B157" s="13"/>
    </row>
    <row r="158" spans="1:2" ht="93" customHeight="1" x14ac:dyDescent="0.25">
      <c r="A158" s="8"/>
      <c r="B158" s="13"/>
    </row>
    <row r="159" spans="1:2" ht="93" customHeight="1" x14ac:dyDescent="0.25">
      <c r="A159" s="8"/>
      <c r="B159" s="13"/>
    </row>
    <row r="160" spans="1:2" ht="93" customHeight="1" x14ac:dyDescent="0.25">
      <c r="A160" s="8"/>
      <c r="B160" s="13"/>
    </row>
    <row r="161" spans="1:2" ht="93" customHeight="1" x14ac:dyDescent="0.25">
      <c r="A161" s="8"/>
      <c r="B161" s="13"/>
    </row>
    <row r="162" spans="1:2" ht="93" customHeight="1" x14ac:dyDescent="0.25">
      <c r="A162" s="8"/>
      <c r="B162" s="13"/>
    </row>
    <row r="163" spans="1:2" ht="93" customHeight="1" x14ac:dyDescent="0.25">
      <c r="A163" s="8"/>
      <c r="B163" s="13"/>
    </row>
    <row r="164" spans="1:2" ht="93" customHeight="1" x14ac:dyDescent="0.25">
      <c r="A164" s="8"/>
      <c r="B164" s="13"/>
    </row>
    <row r="165" spans="1:2" ht="93" customHeight="1" x14ac:dyDescent="0.25">
      <c r="A165" s="8"/>
      <c r="B165" s="13"/>
    </row>
    <row r="166" spans="1:2" ht="93" customHeight="1" x14ac:dyDescent="0.25">
      <c r="A166" s="8"/>
      <c r="B166" s="13"/>
    </row>
    <row r="167" spans="1:2" ht="93" customHeight="1" x14ac:dyDescent="0.25">
      <c r="A167" s="8"/>
      <c r="B167" s="13"/>
    </row>
    <row r="168" spans="1:2" ht="93" customHeight="1" x14ac:dyDescent="0.25">
      <c r="A168" s="8"/>
      <c r="B168" s="13"/>
    </row>
    <row r="169" spans="1:2" ht="93" customHeight="1" x14ac:dyDescent="0.25">
      <c r="A169" s="8"/>
      <c r="B169" s="13"/>
    </row>
    <row r="170" spans="1:2" ht="93" customHeight="1" x14ac:dyDescent="0.25">
      <c r="A170" s="8"/>
      <c r="B170" s="13"/>
    </row>
    <row r="171" spans="1:2" ht="93" customHeight="1" x14ac:dyDescent="0.25">
      <c r="A171" s="8"/>
      <c r="B171" s="13"/>
    </row>
    <row r="172" spans="1:2" ht="93" customHeight="1" x14ac:dyDescent="0.25">
      <c r="A172" s="8"/>
      <c r="B172" s="13"/>
    </row>
    <row r="173" spans="1:2" ht="93" customHeight="1" x14ac:dyDescent="0.25">
      <c r="A173" s="8"/>
      <c r="B173" s="13"/>
    </row>
    <row r="174" spans="1:2" ht="93" customHeight="1" x14ac:dyDescent="0.25">
      <c r="A174" s="8"/>
      <c r="B174" s="13"/>
    </row>
    <row r="175" spans="1:2" ht="93" customHeight="1" x14ac:dyDescent="0.25">
      <c r="A175" s="8"/>
      <c r="B175" s="13"/>
    </row>
    <row r="176" spans="1:2" ht="93" customHeight="1" x14ac:dyDescent="0.25">
      <c r="A176" s="8"/>
      <c r="B176" s="13"/>
    </row>
    <row r="177" spans="1:2" ht="93" customHeight="1" x14ac:dyDescent="0.25">
      <c r="A177" s="8"/>
      <c r="B177" s="13"/>
    </row>
    <row r="178" spans="1:2" ht="93" customHeight="1" x14ac:dyDescent="0.25">
      <c r="A178" s="8"/>
      <c r="B178" s="13"/>
    </row>
    <row r="179" spans="1:2" ht="93" customHeight="1" x14ac:dyDescent="0.25">
      <c r="A179" s="8"/>
      <c r="B179" s="13"/>
    </row>
    <row r="180" spans="1:2" ht="93" customHeight="1" x14ac:dyDescent="0.25">
      <c r="A180" s="8"/>
      <c r="B180" s="13"/>
    </row>
    <row r="181" spans="1:2" ht="93" customHeight="1" x14ac:dyDescent="0.25">
      <c r="A181" s="8"/>
      <c r="B181" s="13"/>
    </row>
    <row r="182" spans="1:2" ht="93" customHeight="1" x14ac:dyDescent="0.25">
      <c r="A182" s="8"/>
      <c r="B182" s="13"/>
    </row>
    <row r="183" spans="1:2" ht="93" customHeight="1" x14ac:dyDescent="0.25">
      <c r="A183" s="8"/>
      <c r="B183" s="13"/>
    </row>
    <row r="184" spans="1:2" ht="93" customHeight="1" x14ac:dyDescent="0.25">
      <c r="A184" s="8"/>
      <c r="B184" s="13"/>
    </row>
    <row r="185" spans="1:2" ht="93" customHeight="1" x14ac:dyDescent="0.25">
      <c r="A185" s="8"/>
      <c r="B185" s="13"/>
    </row>
    <row r="186" spans="1:2" ht="93" customHeight="1" x14ac:dyDescent="0.25">
      <c r="A186" s="8"/>
      <c r="B186" s="13"/>
    </row>
    <row r="187" spans="1:2" ht="93" customHeight="1" x14ac:dyDescent="0.25">
      <c r="A187" s="8"/>
      <c r="B187" s="13"/>
    </row>
    <row r="188" spans="1:2" ht="93" customHeight="1" x14ac:dyDescent="0.25">
      <c r="A188" s="8"/>
      <c r="B188" s="13"/>
    </row>
    <row r="189" spans="1:2" ht="93" customHeight="1" x14ac:dyDescent="0.25">
      <c r="A189" s="8"/>
      <c r="B189" s="13"/>
    </row>
    <row r="190" spans="1:2" ht="93" customHeight="1" x14ac:dyDescent="0.25">
      <c r="A190" s="8"/>
      <c r="B190" s="13"/>
    </row>
    <row r="191" spans="1:2" ht="93" customHeight="1" x14ac:dyDescent="0.25">
      <c r="A191" s="8"/>
      <c r="B191" s="13"/>
    </row>
    <row r="192" spans="1:2" ht="93" customHeight="1" x14ac:dyDescent="0.25">
      <c r="A192" s="8"/>
      <c r="B192" s="13"/>
    </row>
    <row r="193" spans="1:2" ht="93" customHeight="1" x14ac:dyDescent="0.25">
      <c r="A193" s="8"/>
      <c r="B193" s="13"/>
    </row>
    <row r="194" spans="1:2" ht="93" customHeight="1" x14ac:dyDescent="0.25">
      <c r="A194" s="8"/>
      <c r="B194" s="13"/>
    </row>
    <row r="195" spans="1:2" ht="93" customHeight="1" x14ac:dyDescent="0.25">
      <c r="A195" s="8"/>
      <c r="B195" s="13"/>
    </row>
    <row r="196" spans="1:2" ht="93" customHeight="1" x14ac:dyDescent="0.25">
      <c r="A196" s="8"/>
      <c r="B196" s="13"/>
    </row>
    <row r="197" spans="1:2" ht="93" customHeight="1" x14ac:dyDescent="0.25">
      <c r="A197" s="8"/>
      <c r="B197" s="13"/>
    </row>
    <row r="198" spans="1:2" ht="93" customHeight="1" x14ac:dyDescent="0.25">
      <c r="A198" s="8"/>
      <c r="B198" s="13"/>
    </row>
    <row r="199" spans="1:2" ht="93" customHeight="1" x14ac:dyDescent="0.25">
      <c r="A199" s="8"/>
      <c r="B199" s="13"/>
    </row>
    <row r="200" spans="1:2" ht="93" customHeight="1" x14ac:dyDescent="0.25">
      <c r="A200" s="8"/>
      <c r="B200" s="13"/>
    </row>
    <row r="201" spans="1:2" ht="93" customHeight="1" x14ac:dyDescent="0.25">
      <c r="A201" s="8"/>
      <c r="B201" s="13"/>
    </row>
    <row r="202" spans="1:2" ht="93" customHeight="1" x14ac:dyDescent="0.25">
      <c r="A202" s="8"/>
      <c r="B202" s="13"/>
    </row>
    <row r="203" spans="1:2" ht="93" customHeight="1" x14ac:dyDescent="0.25">
      <c r="A203" s="8"/>
      <c r="B203" s="13"/>
    </row>
    <row r="204" spans="1:2" ht="93" customHeight="1" x14ac:dyDescent="0.25">
      <c r="A204" s="8"/>
      <c r="B204" s="13"/>
    </row>
    <row r="205" spans="1:2" ht="93" customHeight="1" x14ac:dyDescent="0.25">
      <c r="A205" s="8"/>
      <c r="B205" s="13"/>
    </row>
    <row r="206" spans="1:2" ht="93" customHeight="1" x14ac:dyDescent="0.25">
      <c r="A206" s="8"/>
      <c r="B206" s="13"/>
    </row>
    <row r="207" spans="1:2" ht="93" customHeight="1" x14ac:dyDescent="0.25">
      <c r="B207" s="13"/>
    </row>
    <row r="208" spans="1:2" ht="93" customHeight="1" x14ac:dyDescent="0.25">
      <c r="B208" s="13"/>
    </row>
    <row r="209" spans="2:2" ht="93" customHeight="1" x14ac:dyDescent="0.25">
      <c r="B209" s="13"/>
    </row>
    <row r="210" spans="2:2" ht="93" customHeight="1" x14ac:dyDescent="0.25">
      <c r="B210" s="13"/>
    </row>
    <row r="211" spans="2:2" ht="93" customHeight="1" x14ac:dyDescent="0.25">
      <c r="B211" s="13"/>
    </row>
    <row r="212" spans="2:2" ht="93" customHeight="1" x14ac:dyDescent="0.25">
      <c r="B212" s="13"/>
    </row>
    <row r="213" spans="2:2" ht="93" customHeight="1" x14ac:dyDescent="0.25">
      <c r="B213" s="13"/>
    </row>
    <row r="214" spans="2:2" ht="93" customHeight="1" x14ac:dyDescent="0.25">
      <c r="B214" s="13"/>
    </row>
    <row r="215" spans="2:2" ht="93" customHeight="1" x14ac:dyDescent="0.25">
      <c r="B215" s="13"/>
    </row>
    <row r="216" spans="2:2" ht="93" customHeight="1" x14ac:dyDescent="0.25">
      <c r="B216" s="13"/>
    </row>
  </sheetData>
  <sheetProtection password="E5F3" sheet="1" objects="1" scenarios="1" selectLockedCells="1"/>
  <protectedRanges>
    <protectedRange sqref="A8:F9 G4:IV5" name="Raspon1_4"/>
    <protectedRange sqref="A10:A11" name="Raspon1_6_1"/>
  </protectedRanges>
  <mergeCells count="28">
    <mergeCell ref="A1:F1"/>
    <mergeCell ref="A7:F7"/>
    <mergeCell ref="A34:A37"/>
    <mergeCell ref="A78:A81"/>
    <mergeCell ref="C78:F78"/>
    <mergeCell ref="C34:F34"/>
    <mergeCell ref="A22:A27"/>
    <mergeCell ref="A28:A32"/>
    <mergeCell ref="A46:A48"/>
    <mergeCell ref="C46:F46"/>
    <mergeCell ref="C22:F22"/>
    <mergeCell ref="A51:A53"/>
    <mergeCell ref="C28:F28"/>
    <mergeCell ref="A3:F3"/>
    <mergeCell ref="A4:F4"/>
    <mergeCell ref="A5:F5"/>
    <mergeCell ref="A2:F2"/>
    <mergeCell ref="A132:E132"/>
    <mergeCell ref="A134:E134"/>
    <mergeCell ref="A135:E135"/>
    <mergeCell ref="A133:F133"/>
    <mergeCell ref="A131:F131"/>
    <mergeCell ref="A6:F6"/>
    <mergeCell ref="A121:A124"/>
    <mergeCell ref="A83:A88"/>
    <mergeCell ref="C83:F83"/>
    <mergeCell ref="A111:A116"/>
    <mergeCell ref="A101:A103"/>
  </mergeCells>
  <pageMargins left="0.7" right="0.7" top="0.75" bottom="0.75" header="0.3" footer="0.3"/>
  <pageSetup paperSize="9" scale="66" fitToHeight="0" orientation="portrait" r:id="rId1"/>
  <rowBreaks count="5" manualBreakCount="5">
    <brk id="17" max="5" man="1"/>
    <brk id="43" max="5" man="1"/>
    <brk id="57" max="5" man="1"/>
    <brk id="76" max="5" man="1"/>
    <brk id="106"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Marijan Blaslov</dc:creator>
  <cp:lastModifiedBy>Kasia Kurtin Malenica</cp:lastModifiedBy>
  <cp:lastPrinted>2020-12-28T11:06:34Z</cp:lastPrinted>
  <dcterms:created xsi:type="dcterms:W3CDTF">2020-11-10T08:53:20Z</dcterms:created>
  <dcterms:modified xsi:type="dcterms:W3CDTF">2021-01-15T10:05:06Z</dcterms:modified>
</cp:coreProperties>
</file>